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2024\00000\# 카 채용\202501_중앙(어도 박주찬 정규 사서_하계 김은영 대체 사서)\1 채용계획\1. 2025년 1월 노원문화재단 노원구립도서관 채용 공고(정규직 · 대체계약직-사서)\"/>
    </mc:Choice>
  </mc:AlternateContent>
  <bookViews>
    <workbookView xWindow="0" yWindow="0" windowWidth="28800" windowHeight="11430"/>
  </bookViews>
  <sheets>
    <sheet name="작성_도서관 근무 경력" sheetId="16" r:id="rId1"/>
    <sheet name="(예시) 근무경력 작성" sheetId="15" r:id="rId2"/>
    <sheet name="근무 경력 산출  " sheetId="4" state="hidden" r:id="rId3"/>
  </sheets>
  <definedNames>
    <definedName name="_xlnm.Print_Area" localSheetId="1">'(예시) 근무경력 작성'!$B$2:$O$30</definedName>
    <definedName name="_xlnm.Print_Area" localSheetId="2">'근무 경력 산출  '!$B$2:$U$5</definedName>
    <definedName name="_xlnm.Print_Area" localSheetId="0">'작성_도서관 근무 경력'!$B$1:$O$29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5" i="16" l="1"/>
  <c r="N15" i="16" s="1"/>
  <c r="O15" i="16" s="1"/>
  <c r="K15" i="16"/>
  <c r="L15" i="16" s="1"/>
  <c r="M14" i="16"/>
  <c r="K14" i="16"/>
  <c r="M13" i="16"/>
  <c r="K13" i="16"/>
  <c r="L13" i="16" s="1"/>
  <c r="M12" i="16"/>
  <c r="K12" i="16"/>
  <c r="M11" i="16"/>
  <c r="K11" i="16"/>
  <c r="L11" i="16" s="1"/>
  <c r="M10" i="16"/>
  <c r="K10" i="16"/>
  <c r="L10" i="16" s="1"/>
  <c r="M9" i="16"/>
  <c r="K9" i="16"/>
  <c r="M8" i="16"/>
  <c r="K8" i="16"/>
  <c r="M7" i="16"/>
  <c r="K7" i="16"/>
  <c r="L7" i="16" s="1"/>
  <c r="M6" i="16"/>
  <c r="K6" i="16"/>
  <c r="N6" i="16" s="1"/>
  <c r="N14" i="16" l="1"/>
  <c r="O14" i="16" s="1"/>
  <c r="N12" i="16"/>
  <c r="O12" i="16" s="1"/>
  <c r="N13" i="16"/>
  <c r="O13" i="16" s="1"/>
  <c r="N7" i="16"/>
  <c r="O7" i="16" s="1"/>
  <c r="N11" i="16"/>
  <c r="O11" i="16" s="1"/>
  <c r="N8" i="16"/>
  <c r="O8" i="16" s="1"/>
  <c r="N9" i="16"/>
  <c r="O9" i="16" s="1"/>
  <c r="N16" i="16"/>
  <c r="O16" i="16" s="1"/>
  <c r="O6" i="16"/>
  <c r="L6" i="16"/>
  <c r="L12" i="16"/>
  <c r="L9" i="16"/>
  <c r="L14" i="16"/>
  <c r="K16" i="16"/>
  <c r="L16" i="16" s="1"/>
  <c r="N10" i="16"/>
  <c r="O10" i="16" s="1"/>
  <c r="L8" i="16"/>
  <c r="M10" i="15"/>
  <c r="M16" i="15"/>
  <c r="K16" i="15"/>
  <c r="N16" i="15" s="1"/>
  <c r="O16" i="15" s="1"/>
  <c r="M15" i="15"/>
  <c r="L15" i="15"/>
  <c r="K15" i="15"/>
  <c r="M14" i="15"/>
  <c r="N14" i="15" s="1"/>
  <c r="O14" i="15" s="1"/>
  <c r="K14" i="15"/>
  <c r="L14" i="15" s="1"/>
  <c r="M13" i="15"/>
  <c r="K13" i="15"/>
  <c r="N13" i="15" s="1"/>
  <c r="O13" i="15" s="1"/>
  <c r="M12" i="15"/>
  <c r="K12" i="15"/>
  <c r="M11" i="15"/>
  <c r="N11" i="15" s="1"/>
  <c r="O11" i="15" s="1"/>
  <c r="L11" i="15"/>
  <c r="K11" i="15"/>
  <c r="K10" i="15"/>
  <c r="M9" i="15"/>
  <c r="K9" i="15"/>
  <c r="L9" i="15" s="1"/>
  <c r="M8" i="15"/>
  <c r="K8" i="15"/>
  <c r="L8" i="15" s="1"/>
  <c r="M7" i="15"/>
  <c r="L7" i="15"/>
  <c r="K7" i="15"/>
  <c r="N15" i="15" l="1"/>
  <c r="O15" i="15" s="1"/>
  <c r="N9" i="15"/>
  <c r="N12" i="15"/>
  <c r="O12" i="15" s="1"/>
  <c r="N7" i="15"/>
  <c r="N10" i="15"/>
  <c r="O10" i="15" s="1"/>
  <c r="O7" i="15"/>
  <c r="L16" i="15"/>
  <c r="L13" i="15"/>
  <c r="N8" i="15"/>
  <c r="O8" i="15" s="1"/>
  <c r="L10" i="15"/>
  <c r="L12" i="15"/>
  <c r="K17" i="15"/>
  <c r="L17" i="15" s="1"/>
  <c r="O9" i="15" l="1"/>
  <c r="N17" i="15"/>
  <c r="O17" i="15" s="1"/>
  <c r="L7" i="4" l="1"/>
  <c r="O7" i="4" s="1"/>
  <c r="P7" i="4" s="1"/>
  <c r="R7" i="4" s="1"/>
  <c r="K7" i="4"/>
  <c r="L6" i="4"/>
  <c r="M6" i="4" s="1"/>
  <c r="K6" i="4"/>
  <c r="M7" i="4" l="1"/>
  <c r="O6" i="4"/>
  <c r="Q7" i="4"/>
  <c r="O8" i="4" l="1"/>
  <c r="P8" i="4" s="1"/>
  <c r="Q6" i="4"/>
  <c r="P6" i="4"/>
  <c r="Q8" i="4" l="1"/>
  <c r="R6" i="4"/>
</calcChain>
</file>

<file path=xl/comments1.xml><?xml version="1.0" encoding="utf-8"?>
<comments xmlns="http://schemas.openxmlformats.org/spreadsheetml/2006/main">
  <authors>
    <author>tiaraclub@nowonlib.kr</author>
  </authors>
  <commentList>
    <comment ref="H6" authorId="0" shapeId="0">
      <text>
        <r>
          <rPr>
            <b/>
            <sz val="9"/>
            <color indexed="81"/>
            <rFont val="돋움"/>
            <family val="3"/>
            <charset val="129"/>
          </rPr>
          <t>주</t>
        </r>
        <r>
          <rPr>
            <b/>
            <sz val="9"/>
            <color indexed="81"/>
            <rFont val="Tahoma"/>
            <family val="2"/>
          </rPr>
          <t xml:space="preserve"> 30</t>
        </r>
        <r>
          <rPr>
            <b/>
            <sz val="9"/>
            <color indexed="81"/>
            <rFont val="돋움"/>
            <family val="3"/>
            <charset val="129"/>
          </rPr>
          <t>시간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미만은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입력하지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않습니다</t>
        </r>
        <r>
          <rPr>
            <b/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 xml:space="preserve">
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근무시간을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숫자로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입력하세요</t>
        </r>
        <r>
          <rPr>
            <sz val="9"/>
            <color indexed="81"/>
            <rFont val="Tahoma"/>
            <family val="2"/>
          </rPr>
          <t xml:space="preserve">.
</t>
        </r>
        <r>
          <rPr>
            <sz val="9"/>
            <color indexed="81"/>
            <rFont val="돋움"/>
            <family val="3"/>
            <charset val="129"/>
          </rPr>
          <t>예시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주</t>
        </r>
        <r>
          <rPr>
            <sz val="9"/>
            <color indexed="81"/>
            <rFont val="Tahoma"/>
            <family val="2"/>
          </rPr>
          <t>40</t>
        </r>
        <r>
          <rPr>
            <sz val="9"/>
            <color indexed="81"/>
            <rFont val="돋움"/>
            <family val="3"/>
            <charset val="129"/>
          </rPr>
          <t>시간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→</t>
        </r>
        <r>
          <rPr>
            <sz val="9"/>
            <color indexed="81"/>
            <rFont val="Tahoma"/>
            <family val="2"/>
          </rPr>
          <t xml:space="preserve"> 40 / </t>
        </r>
        <r>
          <rPr>
            <sz val="9"/>
            <color indexed="81"/>
            <rFont val="돋움"/>
            <family val="3"/>
            <charset val="129"/>
          </rPr>
          <t>주</t>
        </r>
        <r>
          <rPr>
            <sz val="9"/>
            <color indexed="81"/>
            <rFont val="Tahoma"/>
            <family val="2"/>
          </rPr>
          <t>35</t>
        </r>
        <r>
          <rPr>
            <sz val="9"/>
            <color indexed="81"/>
            <rFont val="돋움"/>
            <family val="3"/>
            <charset val="129"/>
          </rPr>
          <t>시간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→</t>
        </r>
        <r>
          <rPr>
            <sz val="9"/>
            <color indexed="81"/>
            <rFont val="Tahoma"/>
            <family val="2"/>
          </rPr>
          <t xml:space="preserve"> 35</t>
        </r>
      </text>
    </comment>
    <comment ref="I6" authorId="0" shapeId="0">
      <text>
        <r>
          <rPr>
            <sz val="9"/>
            <color indexed="81"/>
            <rFont val="맑은 고딕"/>
            <family val="3"/>
            <charset val="129"/>
            <scheme val="major"/>
          </rPr>
          <t xml:space="preserve">입사일 입력
예시) 2024년 1월 1일 입사시 → </t>
        </r>
        <r>
          <rPr>
            <sz val="9"/>
            <color theme="1"/>
            <rFont val="맑은 고딕"/>
            <family val="3"/>
            <charset val="129"/>
            <scheme val="major"/>
          </rPr>
          <t>2024-01-01</t>
        </r>
      </text>
    </comment>
    <comment ref="J6" authorId="0" shapeId="0">
      <text>
        <r>
          <rPr>
            <sz val="9"/>
            <color indexed="81"/>
            <rFont val="돋움"/>
            <family val="3"/>
            <charset val="129"/>
          </rPr>
          <t>마지막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근무일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입력
예시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마지막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출근일</t>
        </r>
        <r>
          <rPr>
            <sz val="9"/>
            <color indexed="81"/>
            <rFont val="Tahoma"/>
            <family val="2"/>
          </rPr>
          <t xml:space="preserve"> 2024</t>
        </r>
        <r>
          <rPr>
            <sz val="9"/>
            <color indexed="81"/>
            <rFont val="돋움"/>
            <family val="3"/>
            <charset val="129"/>
          </rPr>
          <t>년</t>
        </r>
        <r>
          <rPr>
            <sz val="9"/>
            <color indexed="81"/>
            <rFont val="Tahoma"/>
            <family val="2"/>
          </rPr>
          <t xml:space="preserve"> 7</t>
        </r>
        <r>
          <rPr>
            <sz val="9"/>
            <color indexed="81"/>
            <rFont val="돋움"/>
            <family val="3"/>
            <charset val="129"/>
          </rPr>
          <t>월</t>
        </r>
        <r>
          <rPr>
            <sz val="9"/>
            <color indexed="81"/>
            <rFont val="Tahoma"/>
            <family val="2"/>
          </rPr>
          <t xml:space="preserve"> 31</t>
        </r>
        <r>
          <rPr>
            <sz val="9"/>
            <color indexed="81"/>
            <rFont val="돋움"/>
            <family val="3"/>
            <charset val="129"/>
          </rPr>
          <t>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→</t>
        </r>
        <r>
          <rPr>
            <sz val="9"/>
            <color indexed="81"/>
            <rFont val="Tahoma"/>
            <family val="2"/>
          </rPr>
          <t>2024-07-31</t>
        </r>
      </text>
    </comment>
    <comment ref="G28" authorId="0" shapeId="0">
      <text>
        <r>
          <rPr>
            <sz val="11"/>
            <color indexed="81"/>
            <rFont val="Tahoma"/>
            <family val="2"/>
          </rPr>
          <t xml:space="preserve">
* </t>
        </r>
        <r>
          <rPr>
            <sz val="11"/>
            <color indexed="81"/>
            <rFont val="돋움"/>
            <family val="3"/>
            <charset val="129"/>
          </rPr>
          <t xml:space="preserve">제출서류
</t>
        </r>
        <r>
          <rPr>
            <sz val="11"/>
            <color indexed="81"/>
            <rFont val="Tahoma"/>
            <family val="2"/>
          </rPr>
          <t xml:space="preserve">- </t>
        </r>
        <r>
          <rPr>
            <sz val="11"/>
            <color indexed="81"/>
            <rFont val="돋움"/>
            <family val="3"/>
            <charset val="129"/>
          </rPr>
          <t>엑셀파일제출</t>
        </r>
        <r>
          <rPr>
            <sz val="11"/>
            <color indexed="81"/>
            <rFont val="Tahoma"/>
            <family val="2"/>
          </rPr>
          <t xml:space="preserve"> : 000 </t>
        </r>
        <r>
          <rPr>
            <sz val="11"/>
            <color indexed="81"/>
            <rFont val="돋움"/>
            <family val="3"/>
            <charset val="129"/>
          </rPr>
          <t>도서관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근무경력</t>
        </r>
        <r>
          <rPr>
            <sz val="11"/>
            <color indexed="81"/>
            <rFont val="Tahoma"/>
            <family val="2"/>
          </rPr>
          <t>.xlsx
  (</t>
        </r>
        <r>
          <rPr>
            <sz val="11"/>
            <color indexed="81"/>
            <rFont val="돋움"/>
            <family val="3"/>
            <charset val="129"/>
          </rPr>
          <t>파일명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예시</t>
        </r>
        <r>
          <rPr>
            <sz val="11"/>
            <color indexed="81"/>
            <rFont val="Tahoma"/>
            <family val="2"/>
          </rPr>
          <t xml:space="preserve"> : </t>
        </r>
        <r>
          <rPr>
            <u/>
            <sz val="11"/>
            <color indexed="81"/>
            <rFont val="돋움"/>
            <family val="3"/>
            <charset val="129"/>
          </rPr>
          <t>홍길동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도서관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근무경력</t>
        </r>
        <r>
          <rPr>
            <sz val="11"/>
            <color indexed="81"/>
            <rFont val="Tahoma"/>
            <family val="2"/>
          </rPr>
          <t>.xlsx)</t>
        </r>
        <r>
          <rPr>
            <b/>
            <sz val="9"/>
            <color indexed="81"/>
            <rFont val="Tahoma"/>
            <family val="2"/>
          </rPr>
          <t xml:space="preserve">
                                </t>
        </r>
        <r>
          <rPr>
            <sz val="9"/>
            <color indexed="81"/>
            <rFont val="Tahoma"/>
            <family val="2"/>
          </rPr>
          <t xml:space="preserve"> -&gt;</t>
        </r>
        <r>
          <rPr>
            <sz val="9"/>
            <color indexed="81"/>
            <rFont val="돋움"/>
            <family val="3"/>
            <charset val="129"/>
          </rPr>
          <t>지원자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이름</t>
        </r>
      </text>
    </comment>
  </commentList>
</comments>
</file>

<file path=xl/comments2.xml><?xml version="1.0" encoding="utf-8"?>
<comments xmlns="http://schemas.openxmlformats.org/spreadsheetml/2006/main">
  <authors>
    <author>tiaraclub@nowonlib.kr</author>
  </authors>
  <commentList>
    <comment ref="H7" authorId="0" shapeId="0">
      <text>
        <r>
          <rPr>
            <b/>
            <sz val="9"/>
            <color indexed="81"/>
            <rFont val="돋움"/>
            <family val="3"/>
            <charset val="129"/>
          </rPr>
          <t>주</t>
        </r>
        <r>
          <rPr>
            <b/>
            <sz val="9"/>
            <color indexed="81"/>
            <rFont val="Tahoma"/>
            <family val="2"/>
          </rPr>
          <t xml:space="preserve"> 30</t>
        </r>
        <r>
          <rPr>
            <b/>
            <sz val="9"/>
            <color indexed="81"/>
            <rFont val="돋움"/>
            <family val="3"/>
            <charset val="129"/>
          </rPr>
          <t>시간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미만은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입력하지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않습니다</t>
        </r>
        <r>
          <rPr>
            <b/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 xml:space="preserve">
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근무시간을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숫자로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입력하세요</t>
        </r>
        <r>
          <rPr>
            <sz val="9"/>
            <color indexed="81"/>
            <rFont val="Tahoma"/>
            <family val="2"/>
          </rPr>
          <t xml:space="preserve">.
</t>
        </r>
        <r>
          <rPr>
            <sz val="9"/>
            <color indexed="81"/>
            <rFont val="돋움"/>
            <family val="3"/>
            <charset val="129"/>
          </rPr>
          <t>예시</t>
        </r>
        <r>
          <rPr>
            <sz val="9"/>
            <color indexed="81"/>
            <rFont val="Tahoma"/>
            <family val="2"/>
          </rPr>
          <t xml:space="preserve">)
   </t>
        </r>
        <r>
          <rPr>
            <sz val="9"/>
            <color indexed="81"/>
            <rFont val="돋움"/>
            <family val="3"/>
            <charset val="129"/>
          </rPr>
          <t>주</t>
        </r>
        <r>
          <rPr>
            <sz val="9"/>
            <color indexed="81"/>
            <rFont val="Tahoma"/>
            <family val="2"/>
          </rPr>
          <t>40</t>
        </r>
        <r>
          <rPr>
            <sz val="9"/>
            <color indexed="81"/>
            <rFont val="돋움"/>
            <family val="3"/>
            <charset val="129"/>
          </rPr>
          <t>시간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→</t>
        </r>
        <r>
          <rPr>
            <sz val="9"/>
            <color indexed="81"/>
            <rFont val="Tahoma"/>
            <family val="2"/>
          </rPr>
          <t xml:space="preserve"> 40
   </t>
        </r>
        <r>
          <rPr>
            <sz val="9"/>
            <color indexed="81"/>
            <rFont val="돋움"/>
            <family val="3"/>
            <charset val="129"/>
          </rPr>
          <t>주</t>
        </r>
        <r>
          <rPr>
            <sz val="9"/>
            <color indexed="81"/>
            <rFont val="Tahoma"/>
            <family val="2"/>
          </rPr>
          <t>35</t>
        </r>
        <r>
          <rPr>
            <sz val="9"/>
            <color indexed="81"/>
            <rFont val="돋움"/>
            <family val="3"/>
            <charset val="129"/>
          </rPr>
          <t>시간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→</t>
        </r>
        <r>
          <rPr>
            <sz val="9"/>
            <color indexed="81"/>
            <rFont val="Tahoma"/>
            <family val="2"/>
          </rPr>
          <t xml:space="preserve"> 35</t>
        </r>
      </text>
    </comment>
    <comment ref="I7" authorId="0" shapeId="0">
      <text>
        <r>
          <rPr>
            <sz val="9"/>
            <color indexed="81"/>
            <rFont val="맑은 고딕"/>
            <family val="3"/>
            <charset val="129"/>
            <scheme val="major"/>
          </rPr>
          <t xml:space="preserve">입사일 입력
예시) 2024년 1월 1일 입사시 → </t>
        </r>
        <r>
          <rPr>
            <sz val="9"/>
            <color theme="1"/>
            <rFont val="맑은 고딕"/>
            <family val="3"/>
            <charset val="129"/>
            <scheme val="major"/>
          </rPr>
          <t>2024-01-01</t>
        </r>
      </text>
    </comment>
    <comment ref="J7" authorId="0" shapeId="0">
      <text>
        <r>
          <rPr>
            <sz val="9"/>
            <color indexed="81"/>
            <rFont val="돋움"/>
            <family val="3"/>
            <charset val="129"/>
          </rPr>
          <t>마지막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근무일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입력
예시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마지막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출근일</t>
        </r>
        <r>
          <rPr>
            <sz val="9"/>
            <color indexed="81"/>
            <rFont val="Tahoma"/>
            <family val="2"/>
          </rPr>
          <t xml:space="preserve"> 2024</t>
        </r>
        <r>
          <rPr>
            <sz val="9"/>
            <color indexed="81"/>
            <rFont val="돋움"/>
            <family val="3"/>
            <charset val="129"/>
          </rPr>
          <t>년</t>
        </r>
        <r>
          <rPr>
            <sz val="9"/>
            <color indexed="81"/>
            <rFont val="Tahoma"/>
            <family val="2"/>
          </rPr>
          <t xml:space="preserve"> 7</t>
        </r>
        <r>
          <rPr>
            <sz val="9"/>
            <color indexed="81"/>
            <rFont val="돋움"/>
            <family val="3"/>
            <charset val="129"/>
          </rPr>
          <t>월</t>
        </r>
        <r>
          <rPr>
            <sz val="9"/>
            <color indexed="81"/>
            <rFont val="Tahoma"/>
            <family val="2"/>
          </rPr>
          <t xml:space="preserve"> 31</t>
        </r>
        <r>
          <rPr>
            <sz val="9"/>
            <color indexed="81"/>
            <rFont val="돋움"/>
            <family val="3"/>
            <charset val="129"/>
          </rPr>
          <t>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→</t>
        </r>
        <r>
          <rPr>
            <sz val="9"/>
            <color indexed="81"/>
            <rFont val="Tahoma"/>
            <family val="2"/>
          </rPr>
          <t>2024-07-31</t>
        </r>
      </text>
    </comment>
    <comment ref="I29" authorId="0" shapeId="0">
      <text>
        <r>
          <rPr>
            <sz val="11"/>
            <color indexed="81"/>
            <rFont val="돋움"/>
            <family val="3"/>
            <charset val="129"/>
          </rPr>
          <t xml:space="preserve">* 제출서류
* 제출서류
- 엑셀파일제출 : 000 도서관 근무경력.xlsx
  (파일명 예시 : </t>
        </r>
        <r>
          <rPr>
            <u/>
            <sz val="11"/>
            <color indexed="81"/>
            <rFont val="돋움"/>
            <family val="3"/>
            <charset val="129"/>
          </rPr>
          <t>홍길동</t>
        </r>
        <r>
          <rPr>
            <sz val="11"/>
            <color indexed="81"/>
            <rFont val="돋움"/>
            <family val="3"/>
            <charset val="129"/>
          </rPr>
          <t xml:space="preserve"> 도서관 근무경력.xlsx)
                         -&gt;지원자 이름</t>
        </r>
      </text>
    </comment>
  </commentList>
</comments>
</file>

<file path=xl/sharedStrings.xml><?xml version="1.0" encoding="utf-8"?>
<sst xmlns="http://schemas.openxmlformats.org/spreadsheetml/2006/main" count="118" uniqueCount="77">
  <si>
    <t>소속</t>
    <phoneticPr fontId="1" type="noConversion"/>
  </si>
  <si>
    <t>근무기관</t>
    <phoneticPr fontId="1" type="noConversion"/>
  </si>
  <si>
    <t>입사일</t>
    <phoneticPr fontId="1" type="noConversion"/>
  </si>
  <si>
    <t>근무기간</t>
    <phoneticPr fontId="1" type="noConversion"/>
  </si>
  <si>
    <t>비고</t>
    <phoneticPr fontId="1" type="noConversion"/>
  </si>
  <si>
    <t>월수</t>
    <phoneticPr fontId="1" type="noConversion"/>
  </si>
  <si>
    <t>일수</t>
    <phoneticPr fontId="1" type="noConversion"/>
  </si>
  <si>
    <t>인정율</t>
    <phoneticPr fontId="1" type="noConversion"/>
  </si>
  <si>
    <t>(근무개월)</t>
    <phoneticPr fontId="1" type="noConversion"/>
  </si>
  <si>
    <t>합계근무</t>
    <phoneticPr fontId="1" type="noConversion"/>
  </si>
  <si>
    <t>요율 적용</t>
    <phoneticPr fontId="1" type="noConversion"/>
  </si>
  <si>
    <t>업무</t>
    <phoneticPr fontId="1" type="noConversion"/>
  </si>
  <si>
    <t>직위</t>
    <phoneticPr fontId="1" type="noConversion"/>
  </si>
  <si>
    <t>경력인정 기간</t>
    <phoneticPr fontId="1" type="noConversion"/>
  </si>
  <si>
    <t>확정 경력
인정기간</t>
    <phoneticPr fontId="1" type="noConversion"/>
  </si>
  <si>
    <t>인정호봉</t>
    <phoneticPr fontId="1" type="noConversion"/>
  </si>
  <si>
    <t>성명</t>
    <phoneticPr fontId="1" type="noConversion"/>
  </si>
  <si>
    <t>근무 경력 합계</t>
    <phoneticPr fontId="1" type="noConversion"/>
  </si>
  <si>
    <t>근무월 환산</t>
    <phoneticPr fontId="1" type="noConversion"/>
  </si>
  <si>
    <t>순번</t>
    <phoneticPr fontId="1" type="noConversion"/>
  </si>
  <si>
    <t xml:space="preserve"> </t>
    <phoneticPr fontId="1" type="noConversion"/>
  </si>
  <si>
    <t>2022년 4월 25일 입사자 경력산정</t>
    <phoneticPr fontId="1" type="noConversion"/>
  </si>
  <si>
    <t>중랑구시설관리공단</t>
    <phoneticPr fontId="1" type="noConversion"/>
  </si>
  <si>
    <t>정규직</t>
    <phoneticPr fontId="1" type="noConversion"/>
  </si>
  <si>
    <t>시설</t>
    <phoneticPr fontId="1" type="noConversion"/>
  </si>
  <si>
    <t>2022. 4.25</t>
    <phoneticPr fontId="1" type="noConversion"/>
  </si>
  <si>
    <t xml:space="preserve"> </t>
    <phoneticPr fontId="1" type="noConversion"/>
  </si>
  <si>
    <t xml:space="preserve"> </t>
    <phoneticPr fontId="1" type="noConversion"/>
  </si>
  <si>
    <t>군경력</t>
    <phoneticPr fontId="1" type="noConversion"/>
  </si>
  <si>
    <t>5년</t>
    <phoneticPr fontId="1" type="noConversion"/>
  </si>
  <si>
    <t>월계도서관</t>
    <phoneticPr fontId="1" type="noConversion"/>
  </si>
  <si>
    <t>이운형</t>
    <phoneticPr fontId="1" type="noConversion"/>
  </si>
  <si>
    <t>병장</t>
    <phoneticPr fontId="1" type="noConversion"/>
  </si>
  <si>
    <t>육군</t>
    <phoneticPr fontId="1" type="noConversion"/>
  </si>
  <si>
    <t>5년5개월</t>
    <phoneticPr fontId="1" type="noConversion"/>
  </si>
  <si>
    <t xml:space="preserve"> </t>
    <phoneticPr fontId="1" type="noConversion"/>
  </si>
  <si>
    <t>6호봉5개월</t>
    <phoneticPr fontId="1" type="noConversion"/>
  </si>
  <si>
    <t xml:space="preserve">22년 12월 7호봉 </t>
    <phoneticPr fontId="1" type="noConversion"/>
  </si>
  <si>
    <t>5년 5개월 10일</t>
    <phoneticPr fontId="1" type="noConversion"/>
  </si>
  <si>
    <t>합계</t>
    <phoneticPr fontId="1" type="noConversion"/>
  </si>
  <si>
    <t>근무 경력
 합계</t>
    <phoneticPr fontId="1" type="noConversion"/>
  </si>
  <si>
    <t>계약직</t>
    <phoneticPr fontId="1" type="noConversion"/>
  </si>
  <si>
    <t>홍길동</t>
    <phoneticPr fontId="1" type="noConversion"/>
  </si>
  <si>
    <t>고산동 작은도서관</t>
    <phoneticPr fontId="1" type="noConversion"/>
  </si>
  <si>
    <t>정사서
자격증
발급일</t>
    <phoneticPr fontId="1" type="noConversion"/>
  </si>
  <si>
    <t>주 근무시간
(a)</t>
    <phoneticPr fontId="1" type="noConversion"/>
  </si>
  <si>
    <t>주근무시간(a)/40시간</t>
    <phoneticPr fontId="1" type="noConversion"/>
  </si>
  <si>
    <t>고산어린이도서관</t>
    <phoneticPr fontId="1" type="noConversion"/>
  </si>
  <si>
    <t>주근무시간 비율 반영 경력인정 기간</t>
    <phoneticPr fontId="1" type="noConversion"/>
  </si>
  <si>
    <t>경력인정 근무 일수</t>
    <phoneticPr fontId="1" type="noConversion"/>
  </si>
  <si>
    <t>대출반납 관리, 자료실 운영 보조</t>
    <phoneticPr fontId="1" type="noConversion"/>
  </si>
  <si>
    <t>대출반납 관리, 프로그램 운영 등</t>
    <phoneticPr fontId="1" type="noConversion"/>
  </si>
  <si>
    <t>근무기관(도서관명)</t>
    <phoneticPr fontId="1" type="noConversion"/>
  </si>
  <si>
    <t>근무</t>
    <phoneticPr fontId="1" type="noConversion"/>
  </si>
  <si>
    <t>예시_도서관 근무 경력</t>
    <phoneticPr fontId="1" type="noConversion"/>
  </si>
  <si>
    <t xml:space="preserve">    상기와 같이 경력(환산하여)을 제출합니다.</t>
    <phoneticPr fontId="1" type="noConversion"/>
  </si>
  <si>
    <t>2025년 1월    일</t>
    <phoneticPr fontId="1" type="noConversion"/>
  </si>
  <si>
    <t>3. 주30시간이상과 6개월 이상 근무경력(주40시간 환산기준)만 기재합니다.</t>
    <phoneticPr fontId="1" type="noConversion"/>
  </si>
  <si>
    <r>
      <t>도서관 사서 경력사항</t>
    </r>
    <r>
      <rPr>
        <b/>
        <sz val="16"/>
        <color rgb="FFFF0000"/>
        <rFont val="맑은 고딕"/>
        <family val="3"/>
        <charset val="129"/>
        <scheme val="minor"/>
      </rPr>
      <t>(주30시간이상 &amp; 6개월이상 근무만 기재)</t>
    </r>
    <phoneticPr fontId="1" type="noConversion"/>
  </si>
  <si>
    <t>고산대학교</t>
    <phoneticPr fontId="1" type="noConversion"/>
  </si>
  <si>
    <t>자료실 대출반납, 연속간행물</t>
    <phoneticPr fontId="1" type="noConversion"/>
  </si>
  <si>
    <t>도서관 근무 경력</t>
    <phoneticPr fontId="1" type="noConversion"/>
  </si>
  <si>
    <r>
      <t>도서관 사서 경력사항</t>
    </r>
    <r>
      <rPr>
        <b/>
        <sz val="12"/>
        <color rgb="FFFF0000"/>
        <rFont val="맑은 고딕"/>
        <family val="3"/>
        <charset val="129"/>
        <scheme val="minor"/>
      </rPr>
      <t>(주30시간이상 &amp; 6개월이상 근무만 기재)</t>
    </r>
    <phoneticPr fontId="1" type="noConversion"/>
  </si>
  <si>
    <t>입사일</t>
    <phoneticPr fontId="1" type="noConversion"/>
  </si>
  <si>
    <t>퇴사일</t>
    <phoneticPr fontId="1" type="noConversion"/>
  </si>
  <si>
    <r>
      <t xml:space="preserve">4. </t>
    </r>
    <r>
      <rPr>
        <b/>
        <sz val="9"/>
        <color rgb="FF0070C0"/>
        <rFont val="맑은 고딕"/>
        <family val="3"/>
        <charset val="129"/>
        <scheme val="minor"/>
      </rPr>
      <t>정사서 자격증 취득 후</t>
    </r>
    <r>
      <rPr>
        <sz val="9"/>
        <color theme="1"/>
        <rFont val="맑은 고딕"/>
        <family val="3"/>
        <charset val="129"/>
        <scheme val="minor"/>
      </rPr>
      <t xml:space="preserve"> 도서관 사서 업무 경력만 기재</t>
    </r>
    <phoneticPr fontId="1" type="noConversion"/>
  </si>
  <si>
    <t>2. 파란색칸만 입력합니다(주30시간 이상과 6개월 이상 근무 해당시).</t>
    <phoneticPr fontId="1" type="noConversion"/>
  </si>
  <si>
    <r>
      <t xml:space="preserve">     &lt;작성 불가 예시)  </t>
    </r>
    <r>
      <rPr>
        <sz val="8"/>
        <color theme="1"/>
        <rFont val="맑은 고딕"/>
        <family val="3"/>
        <charset val="129"/>
      </rPr>
      <t>①</t>
    </r>
    <r>
      <rPr>
        <sz val="8"/>
        <color theme="1"/>
        <rFont val="맑은 고딕"/>
        <family val="2"/>
        <charset val="129"/>
      </rPr>
      <t xml:space="preserve"> </t>
    </r>
    <r>
      <rPr>
        <sz val="8"/>
        <color theme="1"/>
        <rFont val="맑은 고딕"/>
        <family val="2"/>
        <charset val="129"/>
        <scheme val="minor"/>
      </rPr>
      <t xml:space="preserve">K도서관 (2023-01-01 ~2023-12-31, 주14시간 근무시) </t>
    </r>
    <r>
      <rPr>
        <sz val="8"/>
        <color theme="1"/>
        <rFont val="맑은 고딕"/>
        <family val="3"/>
        <charset val="129"/>
      </rPr>
      <t>→</t>
    </r>
    <r>
      <rPr>
        <sz val="8"/>
        <color theme="1"/>
        <rFont val="맑은 고딕"/>
        <family val="3"/>
        <charset val="129"/>
        <scheme val="minor"/>
      </rPr>
      <t xml:space="preserve"> 해당 없음</t>
    </r>
    <r>
      <rPr>
        <sz val="8"/>
        <color theme="1"/>
        <rFont val="맑은 고딕"/>
        <family val="3"/>
        <charset val="129"/>
      </rPr>
      <t>→</t>
    </r>
    <r>
      <rPr>
        <b/>
        <sz val="8"/>
        <color rgb="FFFF0000"/>
        <rFont val="맑은 고딕"/>
        <family val="3"/>
        <charset val="129"/>
      </rPr>
      <t>기재 X ★ 사유 - 주20시간 미만으로 미대상</t>
    </r>
    <phoneticPr fontId="1" type="noConversion"/>
  </si>
  <si>
    <r>
      <t xml:space="preserve">                            </t>
    </r>
    <r>
      <rPr>
        <sz val="8"/>
        <color theme="1"/>
        <rFont val="맑은 고딕"/>
        <family val="3"/>
        <charset val="129"/>
      </rPr>
      <t>②</t>
    </r>
    <r>
      <rPr>
        <sz val="8"/>
        <color theme="1"/>
        <rFont val="맑은 고딕"/>
        <family val="2"/>
        <charset val="129"/>
      </rPr>
      <t xml:space="preserve"> </t>
    </r>
    <r>
      <rPr>
        <sz val="8"/>
        <color theme="1"/>
        <rFont val="맑은 고딕"/>
        <family val="2"/>
        <charset val="129"/>
        <scheme val="minor"/>
      </rPr>
      <t xml:space="preserve">G도서관 (2023-02-01 ~2023-9-30, 주30시간 근무시) </t>
    </r>
    <r>
      <rPr>
        <sz val="8"/>
        <color theme="1"/>
        <rFont val="맑은 고딕"/>
        <family val="3"/>
        <charset val="129"/>
      </rPr>
      <t>→</t>
    </r>
    <r>
      <rPr>
        <sz val="8"/>
        <color theme="1"/>
        <rFont val="맑은 고딕"/>
        <family val="3"/>
        <charset val="129"/>
        <scheme val="minor"/>
      </rPr>
      <t xml:space="preserve"> 해당 없음</t>
    </r>
    <r>
      <rPr>
        <sz val="8"/>
        <color theme="1"/>
        <rFont val="맑은 고딕"/>
        <family val="3"/>
        <charset val="129"/>
      </rPr>
      <t>→</t>
    </r>
    <r>
      <rPr>
        <b/>
        <sz val="8"/>
        <color rgb="FFFF0000"/>
        <rFont val="맑은 고딕"/>
        <family val="3"/>
        <charset val="129"/>
      </rPr>
      <t>기재 X ★ 사유 - 주40시간 기준 환산시 6개월 미만으로 미대상</t>
    </r>
    <phoneticPr fontId="1" type="noConversion"/>
  </si>
  <si>
    <t>5. 경력증명서(또는 재직증명서) 주근무시간 필수 기재 / 경력증명서(또는 재직증명서) 제출가능한 근무 경력만 기재</t>
    <phoneticPr fontId="1" type="noConversion"/>
  </si>
  <si>
    <t>1. "(예시) 근무경력 작성" sheet의 작성 예시를 참고하여 입력하시기 바랍니다.</t>
    <phoneticPr fontId="1" type="noConversion"/>
  </si>
  <si>
    <t>홍길동</t>
    <phoneticPr fontId="1" type="noConversion"/>
  </si>
  <si>
    <t>지원자 성명 :</t>
    <phoneticPr fontId="1" type="noConversion"/>
  </si>
  <si>
    <t>7. 도서관근무 경력 오기재로 인한 피해는 응시자 본인에게 귀속됩니다(면접 전형 제외 등).</t>
    <phoneticPr fontId="1" type="noConversion"/>
  </si>
  <si>
    <t>6. 도서관 근무경력이 없는 경우 "경력없음" 으로 기재하여 제출</t>
    <phoneticPr fontId="1" type="noConversion"/>
  </si>
  <si>
    <t>경력이 없는 경우</t>
    <phoneticPr fontId="1" type="noConversion"/>
  </si>
  <si>
    <t>"경력없음"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</si>
</sst>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###&quot;일&quot;"/>
    <numFmt numFmtId="177" formatCode="#,###&quot;일&quot;"/>
    <numFmt numFmtId="178" formatCode="#&quot;시&quot;&quot;간&quot;"/>
  </numFmts>
  <fonts count="41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22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6"/>
      <color rgb="FF0070C0"/>
      <name val="맑은 고딕"/>
      <family val="3"/>
      <charset val="129"/>
      <scheme val="minor"/>
    </font>
    <font>
      <b/>
      <sz val="14"/>
      <color rgb="FF0070C0"/>
      <name val="맑은 고딕"/>
      <family val="3"/>
      <charset val="129"/>
      <scheme val="minor"/>
    </font>
    <font>
      <b/>
      <sz val="10"/>
      <color rgb="FF0070C0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9"/>
      <color indexed="81"/>
      <name val="맑은 고딕"/>
      <family val="3"/>
      <charset val="129"/>
      <scheme val="major"/>
    </font>
    <font>
      <sz val="9"/>
      <color theme="1"/>
      <name val="맑은 고딕"/>
      <family val="3"/>
      <charset val="129"/>
      <scheme val="major"/>
    </font>
    <font>
      <b/>
      <sz val="14"/>
      <color theme="0"/>
      <name val="맑은 고딕"/>
      <family val="3"/>
      <charset val="129"/>
      <scheme val="minor"/>
    </font>
    <font>
      <b/>
      <sz val="16"/>
      <color rgb="FFFF0000"/>
      <name val="맑은 고딕"/>
      <family val="3"/>
      <charset val="129"/>
      <scheme val="minor"/>
    </font>
    <font>
      <sz val="9"/>
      <color theme="1"/>
      <name val="맑은 고딕"/>
      <family val="2"/>
      <charset val="129"/>
      <scheme val="minor"/>
    </font>
    <font>
      <sz val="8"/>
      <color theme="1"/>
      <name val="맑은 고딕"/>
      <family val="2"/>
      <charset val="129"/>
      <scheme val="minor"/>
    </font>
    <font>
      <sz val="8"/>
      <color theme="1"/>
      <name val="맑은 고딕"/>
      <family val="3"/>
      <charset val="129"/>
      <scheme val="minor"/>
    </font>
    <font>
      <sz val="8"/>
      <color theme="1"/>
      <name val="맑은 고딕"/>
      <family val="3"/>
      <charset val="129"/>
    </font>
    <font>
      <b/>
      <sz val="8"/>
      <color rgb="FFFF0000"/>
      <name val="맑은 고딕"/>
      <family val="3"/>
      <charset val="129"/>
    </font>
    <font>
      <sz val="15"/>
      <color theme="0" tint="-0.249977111117893"/>
      <name val="맑은 고딕"/>
      <family val="2"/>
      <charset val="129"/>
      <scheme val="minor"/>
    </font>
    <font>
      <sz val="15"/>
      <color theme="0" tint="-0.249977111117893"/>
      <name val="맑은 고딕"/>
      <family val="3"/>
      <charset val="129"/>
      <scheme val="minor"/>
    </font>
    <font>
      <b/>
      <sz val="9"/>
      <color indexed="81"/>
      <name val="돋움"/>
      <family val="3"/>
      <charset val="129"/>
    </font>
    <font>
      <b/>
      <sz val="9"/>
      <color indexed="81"/>
      <name val="Tahoma"/>
      <family val="2"/>
    </font>
    <font>
      <b/>
      <sz val="12"/>
      <color rgb="FFFF0000"/>
      <name val="맑은 고딕"/>
      <family val="3"/>
      <charset val="129"/>
      <scheme val="minor"/>
    </font>
    <font>
      <b/>
      <sz val="18"/>
      <color theme="0"/>
      <name val="맑은 고딕"/>
      <family val="3"/>
      <charset val="129"/>
      <scheme val="minor"/>
    </font>
    <font>
      <b/>
      <sz val="9"/>
      <color rgb="FF0070C0"/>
      <name val="맑은 고딕"/>
      <family val="3"/>
      <charset val="129"/>
      <scheme val="minor"/>
    </font>
    <font>
      <sz val="14"/>
      <color theme="1"/>
      <name val="맑은 고딕"/>
      <family val="3"/>
      <charset val="129"/>
      <scheme val="minor"/>
    </font>
    <font>
      <sz val="14"/>
      <color theme="1"/>
      <name val="맑은 고딕"/>
      <family val="2"/>
      <charset val="129"/>
      <scheme val="minor"/>
    </font>
    <font>
      <sz val="14"/>
      <color theme="0" tint="-0.249977111117893"/>
      <name val="맑은 고딕"/>
      <family val="3"/>
      <charset val="129"/>
      <scheme val="minor"/>
    </font>
    <font>
      <sz val="8"/>
      <color theme="1"/>
      <name val="맑은 고딕"/>
      <family val="2"/>
      <charset val="129"/>
    </font>
    <font>
      <b/>
      <sz val="15"/>
      <color theme="1"/>
      <name val="맑은 고딕"/>
      <family val="3"/>
      <charset val="129"/>
      <scheme val="minor"/>
    </font>
    <font>
      <sz val="11"/>
      <color indexed="81"/>
      <name val="돋움"/>
      <family val="3"/>
      <charset val="129"/>
    </font>
    <font>
      <sz val="11"/>
      <color indexed="81"/>
      <name val="Tahoma"/>
      <family val="2"/>
    </font>
    <font>
      <u/>
      <sz val="11"/>
      <color indexed="81"/>
      <name val="돋움"/>
      <family val="3"/>
      <charset val="129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1" tint="0.34998626667073579"/>
        <bgColor indexed="64"/>
      </patternFill>
    </fill>
  </fills>
  <borders count="3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1" tint="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1499679555650502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14996795556505021"/>
      </top>
      <bottom style="dashed">
        <color theme="2" tint="-0.499984740745262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1" tint="0.499984740745262"/>
      </bottom>
      <diagonal/>
    </border>
    <border>
      <left style="thin">
        <color theme="0" tint="-0.34998626667073579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0" tint="-0.34998626667073579"/>
      </left>
      <right/>
      <top/>
      <bottom style="thin">
        <color theme="0" tint="-0.14996795556505021"/>
      </bottom>
      <diagonal/>
    </border>
    <border>
      <left style="thin">
        <color theme="0" tint="-0.34998626667073579"/>
      </left>
      <right/>
      <top style="thin">
        <color theme="0" tint="-0.14996795556505021"/>
      </top>
      <bottom style="dashed">
        <color theme="2" tint="-0.499984740745262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1" tint="0.499984740745262"/>
      </bottom>
      <diagonal/>
    </border>
    <border>
      <left/>
      <right style="thin">
        <color theme="0" tint="-0.34998626667073579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0" tint="-0.34998626667073579"/>
      </right>
      <top/>
      <bottom style="thin">
        <color theme="0" tint="-0.14996795556505021"/>
      </bottom>
      <diagonal/>
    </border>
    <border>
      <left/>
      <right style="thin">
        <color theme="0" tint="-0.34998626667073579"/>
      </right>
      <top style="thin">
        <color theme="0" tint="-0.14996795556505021"/>
      </top>
      <bottom style="dashed">
        <color theme="2" tint="-0.499984740745262"/>
      </bottom>
      <diagonal/>
    </border>
    <border>
      <left style="thick">
        <color theme="0" tint="-0.34998626667073579"/>
      </left>
      <right style="thin">
        <color theme="0" tint="-0.34998626667073579"/>
      </right>
      <top style="thick">
        <color theme="0" tint="-0.34998626667073579"/>
      </top>
      <bottom style="thin">
        <color theme="1" tint="0.499984740745262"/>
      </bottom>
      <diagonal/>
    </border>
    <border>
      <left style="thin">
        <color theme="0" tint="-0.34998626667073579"/>
      </left>
      <right style="thick">
        <color theme="0" tint="-0.34998626667073579"/>
      </right>
      <top style="thick">
        <color theme="0" tint="-0.34998626667073579"/>
      </top>
      <bottom style="thin">
        <color theme="1" tint="0.499984740745262"/>
      </bottom>
      <diagonal/>
    </border>
    <border>
      <left style="thick">
        <color theme="0" tint="-0.34998626667073579"/>
      </left>
      <right style="thin">
        <color theme="0" tint="-0.34998626667073579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0" tint="-0.34998626667073579"/>
      </left>
      <right style="thick">
        <color theme="0" tint="-0.34998626667073579"/>
      </right>
      <top style="thin">
        <color theme="1" tint="0.499984740745262"/>
      </top>
      <bottom style="thin">
        <color theme="1" tint="0.499984740745262"/>
      </bottom>
      <diagonal/>
    </border>
    <border>
      <left style="thick">
        <color theme="0" tint="-0.34998626667073579"/>
      </left>
      <right style="thin">
        <color theme="0" tint="-0.34998626667073579"/>
      </right>
      <top/>
      <bottom style="thin">
        <color theme="0" tint="-0.14996795556505021"/>
      </bottom>
      <diagonal/>
    </border>
    <border>
      <left style="thin">
        <color theme="0" tint="-0.34998626667073579"/>
      </left>
      <right style="thick">
        <color theme="0" tint="-0.34998626667073579"/>
      </right>
      <top/>
      <bottom style="thin">
        <color theme="0" tint="-0.14996795556505021"/>
      </bottom>
      <diagonal/>
    </border>
    <border>
      <left style="thick">
        <color theme="0" tint="-0.34998626667073579"/>
      </left>
      <right style="thin">
        <color theme="0" tint="-0.34998626667073579"/>
      </right>
      <top style="thin">
        <color theme="0" tint="-0.14996795556505021"/>
      </top>
      <bottom style="dashed">
        <color theme="2" tint="-0.499984740745262"/>
      </bottom>
      <diagonal/>
    </border>
    <border>
      <left style="thin">
        <color theme="0" tint="-0.34998626667073579"/>
      </left>
      <right style="thick">
        <color theme="0" tint="-0.34998626667073579"/>
      </right>
      <top style="thin">
        <color theme="0" tint="-0.14996795556505021"/>
      </top>
      <bottom style="dashed">
        <color theme="2" tint="-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1" tint="0.499984740745262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34998626667073579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ck">
        <color theme="0" tint="-0.34998626667073579"/>
      </left>
      <right style="thin">
        <color theme="0" tint="-0.34998626667073579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34998626667073579"/>
      </left>
      <right style="thick">
        <color theme="0" tint="-0.34998626667073579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34998626667073579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14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14" fontId="4" fillId="5" borderId="4" xfId="0" applyNumberFormat="1" applyFont="1" applyFill="1" applyBorder="1" applyAlignment="1">
      <alignment horizontal="center" vertical="center"/>
    </xf>
    <xf numFmtId="14" fontId="3" fillId="5" borderId="4" xfId="0" applyNumberFormat="1" applyFont="1" applyFill="1" applyBorder="1" applyAlignment="1">
      <alignment horizontal="center" vertical="center"/>
    </xf>
    <xf numFmtId="176" fontId="4" fillId="5" borderId="4" xfId="0" applyNumberFormat="1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9" fontId="6" fillId="5" borderId="4" xfId="0" applyNumberFormat="1" applyFont="1" applyFill="1" applyBorder="1" applyAlignment="1">
      <alignment vertical="center"/>
    </xf>
    <xf numFmtId="177" fontId="4" fillId="5" borderId="4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14" fontId="3" fillId="2" borderId="3" xfId="0" applyNumberFormat="1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/>
    </xf>
    <xf numFmtId="177" fontId="4" fillId="5" borderId="19" xfId="0" applyNumberFormat="1" applyFont="1" applyFill="1" applyBorder="1" applyAlignment="1">
      <alignment horizontal="center" vertical="center"/>
    </xf>
    <xf numFmtId="0" fontId="6" fillId="5" borderId="20" xfId="0" applyFont="1" applyFill="1" applyBorder="1" applyAlignment="1">
      <alignment horizontal="center" vertical="center"/>
    </xf>
    <xf numFmtId="0" fontId="10" fillId="5" borderId="12" xfId="0" applyFont="1" applyFill="1" applyBorder="1" applyAlignment="1">
      <alignment horizontal="center" vertical="center"/>
    </xf>
    <xf numFmtId="9" fontId="10" fillId="2" borderId="3" xfId="0" applyNumberFormat="1" applyFont="1" applyFill="1" applyBorder="1" applyAlignment="1">
      <alignment vertical="center"/>
    </xf>
    <xf numFmtId="177" fontId="4" fillId="2" borderId="3" xfId="0" applyNumberFormat="1" applyFont="1" applyFill="1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0" fillId="5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177" fontId="4" fillId="2" borderId="17" xfId="0" applyNumberFormat="1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6" borderId="22" xfId="0" applyFont="1" applyFill="1" applyBorder="1" applyAlignment="1">
      <alignment horizontal="center" vertical="center"/>
    </xf>
    <xf numFmtId="14" fontId="4" fillId="6" borderId="22" xfId="0" applyNumberFormat="1" applyFont="1" applyFill="1" applyBorder="1" applyAlignment="1">
      <alignment horizontal="center" vertical="center"/>
    </xf>
    <xf numFmtId="176" fontId="4" fillId="6" borderId="22" xfId="0" applyNumberFormat="1" applyFont="1" applyFill="1" applyBorder="1" applyAlignment="1">
      <alignment horizontal="center" vertical="center"/>
    </xf>
    <xf numFmtId="9" fontId="10" fillId="6" borderId="22" xfId="0" applyNumberFormat="1" applyFont="1" applyFill="1" applyBorder="1" applyAlignment="1">
      <alignment vertical="center"/>
    </xf>
    <xf numFmtId="177" fontId="4" fillId="6" borderId="22" xfId="0" applyNumberFormat="1" applyFont="1" applyFill="1" applyBorder="1" applyAlignment="1">
      <alignment horizontal="center" vertical="center"/>
    </xf>
    <xf numFmtId="0" fontId="4" fillId="6" borderId="23" xfId="0" applyFont="1" applyFill="1" applyBorder="1" applyAlignment="1">
      <alignment horizontal="center" vertical="center"/>
    </xf>
    <xf numFmtId="177" fontId="4" fillId="6" borderId="24" xfId="0" applyNumberFormat="1" applyFont="1" applyFill="1" applyBorder="1" applyAlignment="1">
      <alignment horizontal="center" vertical="center"/>
    </xf>
    <xf numFmtId="0" fontId="6" fillId="6" borderId="25" xfId="0" applyFont="1" applyFill="1" applyBorder="1" applyAlignment="1">
      <alignment horizontal="center" vertical="center"/>
    </xf>
    <xf numFmtId="0" fontId="4" fillId="6" borderId="26" xfId="0" applyFont="1" applyFill="1" applyBorder="1" applyAlignment="1">
      <alignment horizontal="center" vertical="center"/>
    </xf>
    <xf numFmtId="0" fontId="13" fillId="5" borderId="4" xfId="0" applyFont="1" applyFill="1" applyBorder="1" applyAlignment="1">
      <alignment horizontal="center" vertical="center"/>
    </xf>
    <xf numFmtId="0" fontId="0" fillId="0" borderId="0" xfId="0" applyProtection="1">
      <alignment vertical="center"/>
    </xf>
    <xf numFmtId="0" fontId="5" fillId="0" borderId="0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center" vertical="center"/>
    </xf>
    <xf numFmtId="0" fontId="6" fillId="0" borderId="2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0" fontId="6" fillId="0" borderId="29" xfId="0" applyFont="1" applyFill="1" applyBorder="1" applyAlignment="1" applyProtection="1">
      <alignment horizontal="center" vertical="center" wrapText="1"/>
    </xf>
    <xf numFmtId="176" fontId="4" fillId="0" borderId="27" xfId="0" applyNumberFormat="1" applyFont="1" applyFill="1" applyBorder="1" applyAlignment="1" applyProtection="1">
      <alignment horizontal="center" vertical="center"/>
    </xf>
    <xf numFmtId="0" fontId="4" fillId="0" borderId="27" xfId="0" applyFont="1" applyFill="1" applyBorder="1" applyAlignment="1" applyProtection="1">
      <alignment horizontal="center" vertical="center"/>
    </xf>
    <xf numFmtId="9" fontId="10" fillId="0" borderId="27" xfId="0" applyNumberFormat="1" applyFont="1" applyFill="1" applyBorder="1" applyAlignment="1" applyProtection="1">
      <alignment horizontal="center" vertical="center"/>
    </xf>
    <xf numFmtId="177" fontId="4" fillId="0" borderId="28" xfId="0" applyNumberFormat="1" applyFont="1" applyFill="1" applyBorder="1" applyAlignment="1" applyProtection="1">
      <alignment horizontal="center" vertical="center"/>
    </xf>
    <xf numFmtId="0" fontId="4" fillId="0" borderId="28" xfId="0" applyFont="1" applyFill="1" applyBorder="1" applyAlignment="1" applyProtection="1">
      <alignment horizontal="center" vertical="center"/>
    </xf>
    <xf numFmtId="0" fontId="0" fillId="0" borderId="27" xfId="0" applyFill="1" applyBorder="1" applyAlignment="1" applyProtection="1">
      <alignment horizontal="center" vertical="center"/>
    </xf>
    <xf numFmtId="0" fontId="4" fillId="0" borderId="27" xfId="0" applyFont="1" applyFill="1" applyBorder="1" applyAlignment="1" applyProtection="1">
      <alignment horizontal="center" vertical="center" wrapText="1"/>
    </xf>
    <xf numFmtId="14" fontId="6" fillId="0" borderId="27" xfId="0" applyNumberFormat="1" applyFont="1" applyFill="1" applyBorder="1" applyAlignment="1" applyProtection="1">
      <alignment horizontal="center" vertical="center"/>
    </xf>
    <xf numFmtId="14" fontId="3" fillId="0" borderId="27" xfId="0" applyNumberFormat="1" applyFont="1" applyFill="1" applyBorder="1" applyAlignment="1" applyProtection="1">
      <alignment horizontal="center" vertical="center"/>
    </xf>
    <xf numFmtId="177" fontId="4" fillId="0" borderId="27" xfId="0" applyNumberFormat="1" applyFont="1" applyFill="1" applyBorder="1" applyAlignment="1" applyProtection="1">
      <alignment horizontal="center" vertical="center"/>
    </xf>
    <xf numFmtId="0" fontId="7" fillId="0" borderId="27" xfId="0" applyFont="1" applyFill="1" applyBorder="1" applyAlignment="1" applyProtection="1">
      <alignment horizontal="center" vertical="center"/>
    </xf>
    <xf numFmtId="9" fontId="6" fillId="0" borderId="27" xfId="0" applyNumberFormat="1" applyFont="1" applyFill="1" applyBorder="1" applyAlignment="1" applyProtection="1">
      <alignment horizontal="center" vertical="center"/>
    </xf>
    <xf numFmtId="0" fontId="21" fillId="0" borderId="0" xfId="0" applyFont="1">
      <alignment vertical="center"/>
    </xf>
    <xf numFmtId="0" fontId="7" fillId="0" borderId="0" xfId="0" applyFont="1">
      <alignment vertical="center"/>
    </xf>
    <xf numFmtId="0" fontId="22" fillId="0" borderId="0" xfId="0" applyFont="1" applyProtection="1">
      <alignment vertical="center"/>
    </xf>
    <xf numFmtId="0" fontId="6" fillId="0" borderId="27" xfId="0" applyFont="1" applyFill="1" applyBorder="1" applyAlignment="1" applyProtection="1">
      <alignment horizontal="center" vertical="center" wrapText="1"/>
    </xf>
    <xf numFmtId="0" fontId="6" fillId="0" borderId="27" xfId="0" applyFont="1" applyFill="1" applyBorder="1" applyAlignment="1" applyProtection="1">
      <alignment horizontal="center" vertical="center"/>
    </xf>
    <xf numFmtId="177" fontId="11" fillId="0" borderId="27" xfId="0" applyNumberFormat="1" applyFont="1" applyFill="1" applyBorder="1" applyAlignment="1" applyProtection="1">
      <alignment horizontal="center" vertical="center"/>
    </xf>
    <xf numFmtId="0" fontId="11" fillId="0" borderId="27" xfId="0" applyFont="1" applyFill="1" applyBorder="1" applyAlignment="1" applyProtection="1">
      <alignment horizontal="center" vertical="center"/>
    </xf>
    <xf numFmtId="14" fontId="4" fillId="8" borderId="27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27" xfId="0" applyFont="1" applyFill="1" applyBorder="1" applyAlignment="1" applyProtection="1">
      <alignment horizontal="center" vertical="center"/>
      <protection locked="0"/>
    </xf>
    <xf numFmtId="0" fontId="3" fillId="8" borderId="27" xfId="0" applyFont="1" applyFill="1" applyBorder="1" applyAlignment="1" applyProtection="1">
      <alignment horizontal="center" vertical="center"/>
      <protection locked="0"/>
    </xf>
    <xf numFmtId="178" fontId="6" fillId="8" borderId="27" xfId="0" applyNumberFormat="1" applyFont="1" applyFill="1" applyBorder="1" applyAlignment="1" applyProtection="1">
      <alignment horizontal="center" vertical="center"/>
      <protection locked="0"/>
    </xf>
    <xf numFmtId="14" fontId="6" fillId="8" borderId="27" xfId="0" applyNumberFormat="1" applyFont="1" applyFill="1" applyBorder="1" applyAlignment="1" applyProtection="1">
      <alignment horizontal="center" vertical="center"/>
      <protection locked="0"/>
    </xf>
    <xf numFmtId="14" fontId="6" fillId="8" borderId="28" xfId="0" applyNumberFormat="1" applyFont="1" applyFill="1" applyBorder="1" applyAlignment="1" applyProtection="1">
      <alignment horizontal="center" vertical="center"/>
      <protection locked="0"/>
    </xf>
    <xf numFmtId="0" fontId="4" fillId="8" borderId="28" xfId="0" applyFont="1" applyFill="1" applyBorder="1" applyAlignment="1" applyProtection="1">
      <alignment horizontal="center" vertical="center" wrapText="1"/>
      <protection locked="0"/>
    </xf>
    <xf numFmtId="0" fontId="4" fillId="8" borderId="28" xfId="0" applyFont="1" applyFill="1" applyBorder="1" applyAlignment="1" applyProtection="1">
      <alignment horizontal="center" vertical="center"/>
      <protection locked="0"/>
    </xf>
    <xf numFmtId="0" fontId="33" fillId="0" borderId="0" xfId="0" applyFo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right" vertical="center"/>
    </xf>
    <xf numFmtId="0" fontId="35" fillId="0" borderId="0" xfId="0" applyFont="1" applyAlignment="1" applyProtection="1">
      <alignment vertical="center"/>
    </xf>
    <xf numFmtId="0" fontId="6" fillId="0" borderId="27" xfId="0" applyFont="1" applyFill="1" applyBorder="1" applyAlignment="1" applyProtection="1">
      <alignment horizontal="center" vertical="center" wrapText="1"/>
    </xf>
    <xf numFmtId="0" fontId="6" fillId="0" borderId="27" xfId="0" applyFont="1" applyFill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/>
    </xf>
    <xf numFmtId="14" fontId="4" fillId="8" borderId="27" xfId="0" applyNumberFormat="1" applyFont="1" applyFill="1" applyBorder="1" applyAlignment="1" applyProtection="1">
      <alignment horizontal="center" vertical="center" wrapText="1"/>
    </xf>
    <xf numFmtId="0" fontId="4" fillId="8" borderId="27" xfId="0" applyFont="1" applyFill="1" applyBorder="1" applyAlignment="1" applyProtection="1">
      <alignment horizontal="center" vertical="center"/>
    </xf>
    <xf numFmtId="0" fontId="3" fillId="8" borderId="27" xfId="0" applyFont="1" applyFill="1" applyBorder="1" applyAlignment="1" applyProtection="1">
      <alignment horizontal="center" vertical="center"/>
    </xf>
    <xf numFmtId="178" fontId="6" fillId="8" borderId="27" xfId="0" applyNumberFormat="1" applyFont="1" applyFill="1" applyBorder="1" applyAlignment="1" applyProtection="1">
      <alignment horizontal="center" vertical="center"/>
    </xf>
    <xf numFmtId="14" fontId="6" fillId="8" borderId="27" xfId="0" applyNumberFormat="1" applyFont="1" applyFill="1" applyBorder="1" applyAlignment="1" applyProtection="1">
      <alignment horizontal="center" vertical="center"/>
    </xf>
    <xf numFmtId="14" fontId="6" fillId="8" borderId="28" xfId="0" applyNumberFormat="1" applyFont="1" applyFill="1" applyBorder="1" applyAlignment="1" applyProtection="1">
      <alignment horizontal="center" vertical="center"/>
    </xf>
    <xf numFmtId="0" fontId="4" fillId="8" borderId="28" xfId="0" applyFont="1" applyFill="1" applyBorder="1" applyAlignment="1" applyProtection="1">
      <alignment horizontal="center" vertical="center" wrapText="1"/>
    </xf>
    <xf numFmtId="0" fontId="4" fillId="8" borderId="28" xfId="0" applyFont="1" applyFill="1" applyBorder="1" applyAlignment="1" applyProtection="1">
      <alignment horizontal="center" vertical="center"/>
    </xf>
    <xf numFmtId="0" fontId="21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33" fillId="0" borderId="0" xfId="0" applyFont="1" applyAlignment="1" applyProtection="1">
      <alignment horizontal="center" vertical="center"/>
    </xf>
    <xf numFmtId="0" fontId="34" fillId="0" borderId="0" xfId="0" applyFont="1" applyAlignment="1" applyProtection="1">
      <alignment horizontal="center" vertical="center"/>
    </xf>
    <xf numFmtId="0" fontId="6" fillId="0" borderId="31" xfId="0" applyFont="1" applyFill="1" applyBorder="1" applyAlignment="1" applyProtection="1">
      <alignment horizontal="center" vertical="center"/>
    </xf>
    <xf numFmtId="0" fontId="6" fillId="0" borderId="32" xfId="0" applyFont="1" applyFill="1" applyBorder="1" applyAlignment="1" applyProtection="1">
      <alignment horizontal="center" vertical="center"/>
    </xf>
    <xf numFmtId="0" fontId="6" fillId="0" borderId="27" xfId="0" applyFont="1" applyFill="1" applyBorder="1" applyAlignment="1" applyProtection="1">
      <alignment horizontal="center" vertical="center" wrapText="1"/>
    </xf>
    <xf numFmtId="0" fontId="6" fillId="0" borderId="27" xfId="0" applyFont="1" applyFill="1" applyBorder="1" applyAlignment="1" applyProtection="1">
      <alignment horizontal="center" vertical="center"/>
    </xf>
    <xf numFmtId="0" fontId="0" fillId="0" borderId="28" xfId="0" applyFill="1" applyBorder="1" applyAlignment="1" applyProtection="1">
      <alignment horizontal="center" vertical="center"/>
    </xf>
    <xf numFmtId="0" fontId="0" fillId="0" borderId="30" xfId="0" applyFill="1" applyBorder="1" applyAlignment="1" applyProtection="1">
      <alignment horizontal="center" vertical="center"/>
    </xf>
    <xf numFmtId="0" fontId="6" fillId="8" borderId="28" xfId="0" applyFont="1" applyFill="1" applyBorder="1" applyAlignment="1" applyProtection="1">
      <alignment horizontal="center" vertical="center" wrapText="1"/>
      <protection locked="0"/>
    </xf>
    <xf numFmtId="0" fontId="6" fillId="8" borderId="30" xfId="0" applyFont="1" applyFill="1" applyBorder="1" applyAlignment="1" applyProtection="1">
      <alignment horizontal="center" vertical="center" wrapText="1"/>
      <protection locked="0"/>
    </xf>
    <xf numFmtId="14" fontId="4" fillId="8" borderId="28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30" xfId="0" applyFont="1" applyFill="1" applyBorder="1" applyAlignment="1" applyProtection="1">
      <alignment horizontal="center" vertical="center" wrapText="1"/>
      <protection locked="0"/>
    </xf>
    <xf numFmtId="0" fontId="27" fillId="0" borderId="0" xfId="0" applyFont="1" applyAlignment="1" applyProtection="1">
      <alignment horizontal="center" vertical="center"/>
      <protection locked="0"/>
    </xf>
    <xf numFmtId="0" fontId="31" fillId="9" borderId="0" xfId="0" applyFont="1" applyFill="1" applyBorder="1" applyAlignment="1" applyProtection="1">
      <alignment horizontal="center" vertical="center"/>
    </xf>
    <xf numFmtId="0" fontId="14" fillId="0" borderId="27" xfId="0" applyFont="1" applyFill="1" applyBorder="1" applyAlignment="1" applyProtection="1">
      <alignment horizontal="center" vertical="center"/>
    </xf>
    <xf numFmtId="0" fontId="19" fillId="7" borderId="0" xfId="0" applyFont="1" applyFill="1" applyBorder="1" applyAlignment="1" applyProtection="1">
      <alignment horizontal="center" vertical="center"/>
    </xf>
    <xf numFmtId="0" fontId="6" fillId="8" borderId="28" xfId="0" applyFont="1" applyFill="1" applyBorder="1" applyAlignment="1" applyProtection="1">
      <alignment horizontal="center" vertical="center" wrapText="1"/>
    </xf>
    <xf numFmtId="0" fontId="6" fillId="8" borderId="30" xfId="0" applyFont="1" applyFill="1" applyBorder="1" applyAlignment="1" applyProtection="1">
      <alignment horizontal="center" vertical="center" wrapText="1"/>
    </xf>
    <xf numFmtId="14" fontId="4" fillId="8" borderId="28" xfId="0" applyNumberFormat="1" applyFont="1" applyFill="1" applyBorder="1" applyAlignment="1" applyProtection="1">
      <alignment horizontal="center" vertical="center" wrapText="1"/>
    </xf>
    <xf numFmtId="0" fontId="4" fillId="8" borderId="30" xfId="0" applyFont="1" applyFill="1" applyBorder="1" applyAlignment="1" applyProtection="1">
      <alignment horizontal="center" vertical="center" wrapText="1"/>
    </xf>
    <xf numFmtId="0" fontId="12" fillId="4" borderId="0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9" fontId="6" fillId="3" borderId="15" xfId="0" applyNumberFormat="1" applyFont="1" applyFill="1" applyBorder="1" applyAlignment="1">
      <alignment horizontal="center" vertical="center"/>
    </xf>
    <xf numFmtId="9" fontId="6" fillId="3" borderId="16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14" fontId="4" fillId="2" borderId="21" xfId="0" applyNumberFormat="1" applyFont="1" applyFill="1" applyBorder="1" applyAlignment="1">
      <alignment horizontal="center" vertical="center"/>
    </xf>
    <xf numFmtId="14" fontId="4" fillId="2" borderId="3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/>
    </xf>
    <xf numFmtId="14" fontId="9" fillId="8" borderId="27" xfId="0" applyNumberFormat="1" applyFont="1" applyFill="1" applyBorder="1" applyAlignment="1" applyProtection="1">
      <alignment horizontal="center" vertical="center" wrapText="1"/>
    </xf>
    <xf numFmtId="0" fontId="9" fillId="8" borderId="28" xfId="0" applyFont="1" applyFill="1" applyBorder="1" applyAlignment="1" applyProtection="1">
      <alignment horizontal="center" vertical="center"/>
    </xf>
    <xf numFmtId="0" fontId="9" fillId="8" borderId="27" xfId="0" applyFont="1" applyFill="1" applyBorder="1" applyAlignment="1" applyProtection="1">
      <alignment horizontal="center" vertical="center"/>
    </xf>
    <xf numFmtId="0" fontId="32" fillId="0" borderId="0" xfId="0" applyFont="1" applyProtection="1">
      <alignment vertical="center"/>
    </xf>
  </cellXfs>
  <cellStyles count="2">
    <cellStyle name="표준" xfId="0" builtinId="0"/>
    <cellStyle name="표준 4" xfId="1"/>
  </cellStyles>
  <dxfs count="0"/>
  <tableStyles count="0" defaultTableStyle="TableStyleMedium2" defaultPivotStyle="PivotStyleLight16"/>
  <colors>
    <mruColors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B1:O29"/>
  <sheetViews>
    <sheetView showGridLines="0" tabSelected="1" zoomScale="86" zoomScaleNormal="86" workbookViewId="0">
      <pane xSplit="12" ySplit="5" topLeftCell="M6" activePane="bottomRight" state="frozen"/>
      <selection pane="topRight" activeCell="J1" sqref="J1"/>
      <selection pane="bottomLeft" activeCell="A4" sqref="A4"/>
      <selection pane="bottomRight" activeCell="I16" sqref="I16"/>
    </sheetView>
  </sheetViews>
  <sheetFormatPr defaultRowHeight="24" customHeight="1" outlineLevelCol="1" x14ac:dyDescent="0.3"/>
  <cols>
    <col min="1" max="1" width="1.625" style="46" customWidth="1"/>
    <col min="2" max="2" width="3.5" style="46" customWidth="1"/>
    <col min="3" max="3" width="7.125" style="46" customWidth="1"/>
    <col min="4" max="4" width="9.875" style="46" bestFit="1" customWidth="1"/>
    <col min="5" max="5" width="21.625" style="46" bestFit="1" customWidth="1"/>
    <col min="6" max="6" width="6.5" style="46" bestFit="1" customWidth="1"/>
    <col min="7" max="7" width="38.125" style="46" bestFit="1" customWidth="1" outlineLevel="1" collapsed="1"/>
    <col min="8" max="8" width="10.5" style="46" customWidth="1" outlineLevel="1"/>
    <col min="9" max="10" width="10.875" style="46" bestFit="1" customWidth="1"/>
    <col min="11" max="11" width="7.125" style="46" customWidth="1"/>
    <col min="12" max="12" width="12.125" style="46" bestFit="1" customWidth="1"/>
    <col min="13" max="13" width="19" style="46" customWidth="1"/>
    <col min="14" max="14" width="8.5" style="46" bestFit="1" customWidth="1"/>
    <col min="15" max="15" width="17.125" style="46" customWidth="1"/>
    <col min="16" max="18" width="9" style="46" customWidth="1"/>
    <col min="19" max="16384" width="9" style="46"/>
  </cols>
  <sheetData>
    <row r="1" spans="2:15" ht="40.5" customHeight="1" x14ac:dyDescent="0.3">
      <c r="B1" s="110" t="s">
        <v>61</v>
      </c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</row>
    <row r="2" spans="2:15" ht="11.25" customHeight="1" x14ac:dyDescent="0.3">
      <c r="B2" s="47"/>
      <c r="C2" s="48" t="s">
        <v>20</v>
      </c>
      <c r="D2" s="49"/>
      <c r="E2" s="49"/>
      <c r="F2" s="47"/>
      <c r="G2" s="47"/>
      <c r="H2" s="47"/>
      <c r="I2" s="47"/>
      <c r="J2" s="47"/>
      <c r="K2" s="47"/>
      <c r="L2" s="47"/>
      <c r="M2" s="47"/>
      <c r="N2" s="47"/>
      <c r="O2" s="47"/>
    </row>
    <row r="3" spans="2:15" ht="24.6" customHeight="1" x14ac:dyDescent="0.3">
      <c r="B3" s="102" t="s">
        <v>19</v>
      </c>
      <c r="C3" s="101" t="s">
        <v>16</v>
      </c>
      <c r="D3" s="101" t="s">
        <v>44</v>
      </c>
      <c r="E3" s="111" t="s">
        <v>62</v>
      </c>
      <c r="F3" s="111"/>
      <c r="G3" s="111"/>
      <c r="H3" s="111"/>
      <c r="I3" s="111"/>
      <c r="J3" s="111"/>
      <c r="K3" s="111"/>
      <c r="L3" s="111"/>
      <c r="M3" s="111"/>
      <c r="N3" s="111"/>
      <c r="O3" s="111"/>
    </row>
    <row r="4" spans="2:15" s="51" customFormat="1" ht="22.5" customHeight="1" x14ac:dyDescent="0.3">
      <c r="B4" s="102"/>
      <c r="C4" s="101"/>
      <c r="D4" s="102"/>
      <c r="E4" s="102" t="s">
        <v>52</v>
      </c>
      <c r="F4" s="102" t="s">
        <v>12</v>
      </c>
      <c r="G4" s="102" t="s">
        <v>11</v>
      </c>
      <c r="H4" s="101" t="s">
        <v>45</v>
      </c>
      <c r="I4" s="99" t="s">
        <v>3</v>
      </c>
      <c r="J4" s="100"/>
      <c r="K4" s="50" t="s">
        <v>53</v>
      </c>
      <c r="L4" s="101" t="s">
        <v>40</v>
      </c>
      <c r="M4" s="102" t="s">
        <v>48</v>
      </c>
      <c r="N4" s="102"/>
      <c r="O4" s="102"/>
    </row>
    <row r="5" spans="2:15" s="51" customFormat="1" ht="22.5" customHeight="1" x14ac:dyDescent="0.3">
      <c r="B5" s="102"/>
      <c r="C5" s="101"/>
      <c r="D5" s="102"/>
      <c r="E5" s="102"/>
      <c r="F5" s="102"/>
      <c r="G5" s="102"/>
      <c r="H5" s="102"/>
      <c r="I5" s="69" t="s">
        <v>63</v>
      </c>
      <c r="J5" s="69" t="s">
        <v>64</v>
      </c>
      <c r="K5" s="52" t="s">
        <v>6</v>
      </c>
      <c r="L5" s="102"/>
      <c r="M5" s="69" t="s">
        <v>46</v>
      </c>
      <c r="N5" s="102" t="s">
        <v>49</v>
      </c>
      <c r="O5" s="102"/>
    </row>
    <row r="6" spans="2:15" ht="21" customHeight="1" x14ac:dyDescent="0.3">
      <c r="B6" s="103">
        <v>1</v>
      </c>
      <c r="C6" s="105"/>
      <c r="D6" s="107"/>
      <c r="E6" s="72"/>
      <c r="F6" s="73"/>
      <c r="G6" s="74"/>
      <c r="H6" s="75"/>
      <c r="I6" s="76"/>
      <c r="J6" s="76"/>
      <c r="K6" s="53">
        <f t="shared" ref="K6:K15" si="0">(J6-I6)</f>
        <v>0</v>
      </c>
      <c r="L6" s="54" t="str">
        <f t="shared" ref="L6:L15" si="1">INT(K6/365)&amp;"년 "&amp;MONTH(MOD(K6,365))-1&amp;"개월 "&amp;DAY(MOD(K6,365))&amp;"일"</f>
        <v>0년 0개월 0일</v>
      </c>
      <c r="M6" s="55">
        <f t="shared" ref="M6:M15" si="2">H6/40</f>
        <v>0</v>
      </c>
      <c r="N6" s="56">
        <f>K6*M6</f>
        <v>0</v>
      </c>
      <c r="O6" s="57" t="str">
        <f>INT(N6/365)&amp;"년 "&amp;MONTH(MOD(N6,365))-1&amp;"개월 "&amp;DAY(MOD(N6,365))&amp;"일"</f>
        <v>0년 0개월 0일</v>
      </c>
    </row>
    <row r="7" spans="2:15" ht="21" customHeight="1" x14ac:dyDescent="0.3">
      <c r="B7" s="104"/>
      <c r="C7" s="106"/>
      <c r="D7" s="108"/>
      <c r="E7" s="72"/>
      <c r="F7" s="73"/>
      <c r="G7" s="74"/>
      <c r="H7" s="75"/>
      <c r="I7" s="77"/>
      <c r="J7" s="77"/>
      <c r="K7" s="53">
        <f t="shared" si="0"/>
        <v>0</v>
      </c>
      <c r="L7" s="54" t="str">
        <f t="shared" si="1"/>
        <v>0년 0개월 0일</v>
      </c>
      <c r="M7" s="55">
        <f t="shared" si="2"/>
        <v>0</v>
      </c>
      <c r="N7" s="56">
        <f>K7*M7</f>
        <v>0</v>
      </c>
      <c r="O7" s="57" t="str">
        <f>INT(N7/365)&amp;"년 "&amp;MONTH(MOD(N7,365))-1&amp;"개월 "&amp;DAY(MOD(N7,365))&amp;"일"</f>
        <v>0년 0개월 0일</v>
      </c>
    </row>
    <row r="8" spans="2:15" ht="21" customHeight="1" x14ac:dyDescent="0.3">
      <c r="B8" s="104"/>
      <c r="C8" s="106"/>
      <c r="D8" s="108"/>
      <c r="E8" s="72"/>
      <c r="F8" s="73"/>
      <c r="G8" s="74"/>
      <c r="H8" s="75"/>
      <c r="I8" s="77"/>
      <c r="J8" s="77"/>
      <c r="K8" s="53">
        <f t="shared" si="0"/>
        <v>0</v>
      </c>
      <c r="L8" s="54" t="str">
        <f t="shared" si="1"/>
        <v>0년 0개월 0일</v>
      </c>
      <c r="M8" s="55">
        <f t="shared" si="2"/>
        <v>0</v>
      </c>
      <c r="N8" s="56">
        <f>K8*M8</f>
        <v>0</v>
      </c>
      <c r="O8" s="57" t="str">
        <f>INT(N8/365)&amp;"년 "&amp;MONTH(MOD(N8,365))-1&amp;"개월 "&amp;DAY(MOD(N8,365))&amp;"일"</f>
        <v>0년 0개월 0일</v>
      </c>
    </row>
    <row r="9" spans="2:15" ht="21" customHeight="1" x14ac:dyDescent="0.3">
      <c r="B9" s="104"/>
      <c r="C9" s="106"/>
      <c r="D9" s="108"/>
      <c r="E9" s="72"/>
      <c r="F9" s="78"/>
      <c r="G9" s="74"/>
      <c r="H9" s="75"/>
      <c r="I9" s="77"/>
      <c r="J9" s="77"/>
      <c r="K9" s="53">
        <f t="shared" si="0"/>
        <v>0</v>
      </c>
      <c r="L9" s="54" t="str">
        <f t="shared" si="1"/>
        <v>0년 0개월 0일</v>
      </c>
      <c r="M9" s="55">
        <f t="shared" si="2"/>
        <v>0</v>
      </c>
      <c r="N9" s="56">
        <f t="shared" ref="N9:N14" si="3">K9*M9</f>
        <v>0</v>
      </c>
      <c r="O9" s="57" t="str">
        <f t="shared" ref="O9:O14" si="4">INT(N9/365)&amp;"년 "&amp;MONTH(MOD(N9,365))-1&amp;"개월 "&amp;DAY(MOD(N9,365))&amp;"일"</f>
        <v>0년 0개월 0일</v>
      </c>
    </row>
    <row r="10" spans="2:15" ht="21" customHeight="1" x14ac:dyDescent="0.3">
      <c r="B10" s="104"/>
      <c r="C10" s="106"/>
      <c r="D10" s="108"/>
      <c r="E10" s="72"/>
      <c r="F10" s="79"/>
      <c r="G10" s="74"/>
      <c r="H10" s="75"/>
      <c r="I10" s="77"/>
      <c r="J10" s="77"/>
      <c r="K10" s="53">
        <f t="shared" si="0"/>
        <v>0</v>
      </c>
      <c r="L10" s="54" t="str">
        <f t="shared" si="1"/>
        <v>0년 0개월 0일</v>
      </c>
      <c r="M10" s="55">
        <f t="shared" si="2"/>
        <v>0</v>
      </c>
      <c r="N10" s="56">
        <f t="shared" si="3"/>
        <v>0</v>
      </c>
      <c r="O10" s="57" t="str">
        <f t="shared" si="4"/>
        <v>0년 0개월 0일</v>
      </c>
    </row>
    <row r="11" spans="2:15" ht="21" customHeight="1" x14ac:dyDescent="0.3">
      <c r="B11" s="104"/>
      <c r="C11" s="106"/>
      <c r="D11" s="108"/>
      <c r="E11" s="72"/>
      <c r="F11" s="79"/>
      <c r="G11" s="74"/>
      <c r="H11" s="75"/>
      <c r="I11" s="77"/>
      <c r="J11" s="77"/>
      <c r="K11" s="53">
        <f t="shared" si="0"/>
        <v>0</v>
      </c>
      <c r="L11" s="54" t="str">
        <f t="shared" si="1"/>
        <v>0년 0개월 0일</v>
      </c>
      <c r="M11" s="55">
        <f t="shared" si="2"/>
        <v>0</v>
      </c>
      <c r="N11" s="56">
        <f t="shared" si="3"/>
        <v>0</v>
      </c>
      <c r="O11" s="57" t="str">
        <f t="shared" si="4"/>
        <v>0년 0개월 0일</v>
      </c>
    </row>
    <row r="12" spans="2:15" ht="21" customHeight="1" x14ac:dyDescent="0.3">
      <c r="B12" s="104"/>
      <c r="C12" s="106"/>
      <c r="D12" s="108"/>
      <c r="E12" s="72"/>
      <c r="F12" s="79"/>
      <c r="G12" s="74"/>
      <c r="H12" s="75"/>
      <c r="I12" s="77"/>
      <c r="J12" s="77"/>
      <c r="K12" s="53">
        <f t="shared" si="0"/>
        <v>0</v>
      </c>
      <c r="L12" s="54" t="str">
        <f t="shared" si="1"/>
        <v>0년 0개월 0일</v>
      </c>
      <c r="M12" s="55">
        <f t="shared" si="2"/>
        <v>0</v>
      </c>
      <c r="N12" s="56">
        <f t="shared" si="3"/>
        <v>0</v>
      </c>
      <c r="O12" s="57" t="str">
        <f t="shared" si="4"/>
        <v>0년 0개월 0일</v>
      </c>
    </row>
    <row r="13" spans="2:15" ht="21" customHeight="1" x14ac:dyDescent="0.3">
      <c r="B13" s="104"/>
      <c r="C13" s="106"/>
      <c r="D13" s="108"/>
      <c r="E13" s="72"/>
      <c r="F13" s="79"/>
      <c r="G13" s="74"/>
      <c r="H13" s="75"/>
      <c r="I13" s="77"/>
      <c r="J13" s="77"/>
      <c r="K13" s="53">
        <f t="shared" si="0"/>
        <v>0</v>
      </c>
      <c r="L13" s="54" t="str">
        <f t="shared" si="1"/>
        <v>0년 0개월 0일</v>
      </c>
      <c r="M13" s="55">
        <f t="shared" si="2"/>
        <v>0</v>
      </c>
      <c r="N13" s="56">
        <f t="shared" si="3"/>
        <v>0</v>
      </c>
      <c r="O13" s="57" t="str">
        <f t="shared" si="4"/>
        <v>0년 0개월 0일</v>
      </c>
    </row>
    <row r="14" spans="2:15" ht="21" customHeight="1" x14ac:dyDescent="0.3">
      <c r="B14" s="104"/>
      <c r="C14" s="106"/>
      <c r="D14" s="108"/>
      <c r="E14" s="72"/>
      <c r="F14" s="79"/>
      <c r="G14" s="74"/>
      <c r="H14" s="75"/>
      <c r="I14" s="77"/>
      <c r="J14" s="77"/>
      <c r="K14" s="53">
        <f t="shared" si="0"/>
        <v>0</v>
      </c>
      <c r="L14" s="54" t="str">
        <f t="shared" si="1"/>
        <v>0년 0개월 0일</v>
      </c>
      <c r="M14" s="55">
        <f t="shared" si="2"/>
        <v>0</v>
      </c>
      <c r="N14" s="56">
        <f t="shared" si="3"/>
        <v>0</v>
      </c>
      <c r="O14" s="57" t="str">
        <f t="shared" si="4"/>
        <v>0년 0개월 0일</v>
      </c>
    </row>
    <row r="15" spans="2:15" ht="21" customHeight="1" x14ac:dyDescent="0.3">
      <c r="B15" s="104"/>
      <c r="C15" s="106"/>
      <c r="D15" s="108"/>
      <c r="E15" s="72"/>
      <c r="F15" s="78"/>
      <c r="G15" s="74"/>
      <c r="H15" s="75"/>
      <c r="I15" s="77"/>
      <c r="J15" s="77"/>
      <c r="K15" s="53">
        <f t="shared" si="0"/>
        <v>0</v>
      </c>
      <c r="L15" s="54" t="str">
        <f t="shared" si="1"/>
        <v>0년 0개월 0일</v>
      </c>
      <c r="M15" s="55">
        <f t="shared" si="2"/>
        <v>0</v>
      </c>
      <c r="N15" s="56">
        <f>K15*M15</f>
        <v>0</v>
      </c>
      <c r="O15" s="57" t="str">
        <f>INT(N15/365)&amp;"년 "&amp;MONTH(MOD(N15,365))-1&amp;"개월 "&amp;DAY(MOD(N15,365))&amp;"일"</f>
        <v>0년 0개월 0일</v>
      </c>
    </row>
    <row r="16" spans="2:15" ht="21" customHeight="1" x14ac:dyDescent="0.3">
      <c r="B16" s="58"/>
      <c r="C16" s="68"/>
      <c r="D16" s="59"/>
      <c r="E16" s="60" t="s">
        <v>39</v>
      </c>
      <c r="F16" s="54"/>
      <c r="G16" s="54"/>
      <c r="H16" s="54"/>
      <c r="I16" s="61"/>
      <c r="J16" s="61"/>
      <c r="K16" s="62">
        <f>SUM(K6:K15)</f>
        <v>0</v>
      </c>
      <c r="L16" s="63" t="str">
        <f>INT(K16/365)&amp;"년 "&amp;MONTH(MOD(K16,365))-1&amp;"개월 "&amp;DAY(MOD(K16,365))&amp;"일"</f>
        <v>0년 0개월 0일</v>
      </c>
      <c r="M16" s="64"/>
      <c r="N16" s="70">
        <f>SUMIF(N6:N15,"&gt;=183")</f>
        <v>0</v>
      </c>
      <c r="O16" s="71" t="str">
        <f>INT(N16/365)&amp;"년 "&amp;MONTH(MOD(N16,365))-1&amp;"개월 "&amp;DAY(MOD(N16,365))&amp;"일"</f>
        <v>0년 0개월 0일</v>
      </c>
    </row>
    <row r="17" spans="2:15" ht="18" customHeight="1" x14ac:dyDescent="0.3">
      <c r="B17" s="65" t="s">
        <v>70</v>
      </c>
    </row>
    <row r="18" spans="2:15" ht="18" customHeight="1" x14ac:dyDescent="0.3">
      <c r="B18" s="66" t="s">
        <v>66</v>
      </c>
    </row>
    <row r="19" spans="2:15" ht="18" customHeight="1" x14ac:dyDescent="0.3">
      <c r="B19" s="66" t="s">
        <v>57</v>
      </c>
    </row>
    <row r="20" spans="2:15" ht="18" customHeight="1" x14ac:dyDescent="0.3">
      <c r="B20" s="67" t="s">
        <v>67</v>
      </c>
    </row>
    <row r="21" spans="2:15" ht="18" customHeight="1" x14ac:dyDescent="0.3">
      <c r="B21" s="67" t="s">
        <v>68</v>
      </c>
    </row>
    <row r="22" spans="2:15" ht="18" customHeight="1" x14ac:dyDescent="0.3">
      <c r="B22" s="66" t="s">
        <v>65</v>
      </c>
    </row>
    <row r="23" spans="2:15" ht="18" customHeight="1" x14ac:dyDescent="0.3">
      <c r="B23" s="66" t="s">
        <v>69</v>
      </c>
    </row>
    <row r="24" spans="2:15" ht="18" customHeight="1" x14ac:dyDescent="0.3">
      <c r="B24" s="141" t="s">
        <v>74</v>
      </c>
    </row>
    <row r="25" spans="2:15" ht="18" customHeight="1" x14ac:dyDescent="0.3">
      <c r="B25" s="96" t="s">
        <v>73</v>
      </c>
    </row>
    <row r="26" spans="2:15" ht="12" customHeight="1" x14ac:dyDescent="0.3">
      <c r="B26" s="66"/>
    </row>
    <row r="27" spans="2:15" ht="21" customHeight="1" x14ac:dyDescent="0.3">
      <c r="B27" s="97" t="s">
        <v>55</v>
      </c>
      <c r="C27" s="97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7"/>
    </row>
    <row r="28" spans="2:15" ht="24.75" customHeight="1" x14ac:dyDescent="0.3">
      <c r="C28" s="81"/>
      <c r="D28" s="81"/>
      <c r="E28" s="81"/>
      <c r="F28" s="81"/>
      <c r="G28" s="109" t="s">
        <v>72</v>
      </c>
      <c r="H28" s="109"/>
      <c r="I28" s="109"/>
      <c r="J28" s="109"/>
      <c r="K28" s="109"/>
      <c r="L28" s="109"/>
      <c r="M28" s="81"/>
      <c r="N28" s="81"/>
      <c r="O28" s="81"/>
    </row>
    <row r="29" spans="2:15" ht="19.5" customHeight="1" x14ac:dyDescent="0.3">
      <c r="B29" s="98" t="s">
        <v>56</v>
      </c>
      <c r="C29" s="97"/>
      <c r="D29" s="97"/>
      <c r="E29" s="97"/>
      <c r="F29" s="97"/>
      <c r="G29" s="97"/>
      <c r="H29" s="97"/>
      <c r="I29" s="97"/>
      <c r="J29" s="97"/>
      <c r="K29" s="97"/>
      <c r="L29" s="97"/>
      <c r="M29" s="97"/>
      <c r="N29" s="97"/>
      <c r="O29" s="97"/>
    </row>
  </sheetData>
  <sheetProtection password="C643" sheet="1" objects="1" scenarios="1"/>
  <mergeCells count="19">
    <mergeCell ref="B1:O1"/>
    <mergeCell ref="B3:B5"/>
    <mergeCell ref="C3:C5"/>
    <mergeCell ref="D3:D5"/>
    <mergeCell ref="E3:O3"/>
    <mergeCell ref="E4:E5"/>
    <mergeCell ref="F4:F5"/>
    <mergeCell ref="G4:G5"/>
    <mergeCell ref="H4:H5"/>
    <mergeCell ref="B27:O27"/>
    <mergeCell ref="B29:O29"/>
    <mergeCell ref="I4:J4"/>
    <mergeCell ref="L4:L5"/>
    <mergeCell ref="M4:O4"/>
    <mergeCell ref="N5:O5"/>
    <mergeCell ref="B6:B15"/>
    <mergeCell ref="C6:C15"/>
    <mergeCell ref="D6:D15"/>
    <mergeCell ref="G28:L28"/>
  </mergeCells>
  <phoneticPr fontId="1" type="noConversion"/>
  <dataValidations disablePrompts="1" count="1">
    <dataValidation type="custom" allowBlank="1" showInputMessage="1" showErrorMessage="1" sqref="H6:H15">
      <formula1>AND(ISNUMBER($H6), H6&gt;=30)</formula1>
    </dataValidation>
  </dataValidations>
  <printOptions horizontalCentered="1"/>
  <pageMargins left="0.31496062992125984" right="0.31496062992125984" top="0.98425196850393704" bottom="0.19685039370078741" header="0.11811023622047245" footer="0"/>
  <pageSetup paperSize="9" scale="71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B1:O30"/>
  <sheetViews>
    <sheetView showGridLines="0" zoomScale="70" zoomScaleNormal="70" workbookViewId="0">
      <pane xSplit="12" ySplit="6" topLeftCell="M7" activePane="bottomRight" state="frozen"/>
      <selection pane="topRight" activeCell="J1" sqref="J1"/>
      <selection pane="bottomLeft" activeCell="A4" sqref="A4"/>
      <selection pane="bottomRight" activeCell="G7" sqref="G7"/>
    </sheetView>
  </sheetViews>
  <sheetFormatPr defaultRowHeight="24" customHeight="1" outlineLevelCol="1" x14ac:dyDescent="0.3"/>
  <cols>
    <col min="1" max="1" width="1.625" style="46" customWidth="1"/>
    <col min="2" max="2" width="3.5" style="46" customWidth="1"/>
    <col min="3" max="3" width="7.125" style="46" customWidth="1"/>
    <col min="4" max="4" width="9.875" style="46" bestFit="1" customWidth="1"/>
    <col min="5" max="5" width="21.625" style="46" bestFit="1" customWidth="1"/>
    <col min="6" max="6" width="6.5" style="46" bestFit="1" customWidth="1"/>
    <col min="7" max="7" width="38.125" style="46" bestFit="1" customWidth="1" outlineLevel="1" collapsed="1"/>
    <col min="8" max="8" width="10.5" style="46" customWidth="1" outlineLevel="1"/>
    <col min="9" max="10" width="10.875" style="46" bestFit="1" customWidth="1"/>
    <col min="11" max="11" width="7.125" style="46" customWidth="1"/>
    <col min="12" max="12" width="12.125" style="46" bestFit="1" customWidth="1"/>
    <col min="13" max="13" width="19" style="46" customWidth="1"/>
    <col min="14" max="14" width="8.5" style="46" bestFit="1" customWidth="1"/>
    <col min="15" max="15" width="17.125" style="46" customWidth="1"/>
    <col min="16" max="18" width="9" style="46" customWidth="1"/>
    <col min="19" max="16384" width="9" style="46"/>
  </cols>
  <sheetData>
    <row r="1" spans="2:15" ht="11.25" customHeight="1" x14ac:dyDescent="0.3"/>
    <row r="2" spans="2:15" ht="40.5" customHeight="1" x14ac:dyDescent="0.3">
      <c r="B2" s="112" t="s">
        <v>54</v>
      </c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</row>
    <row r="3" spans="2:15" ht="21.75" customHeight="1" x14ac:dyDescent="0.3">
      <c r="B3" s="47"/>
      <c r="C3" s="48" t="s">
        <v>20</v>
      </c>
      <c r="D3" s="49"/>
      <c r="E3" s="49"/>
      <c r="F3" s="47"/>
      <c r="G3" s="47"/>
      <c r="H3" s="47"/>
      <c r="I3" s="47"/>
      <c r="J3" s="47"/>
      <c r="K3" s="47"/>
      <c r="L3" s="47"/>
      <c r="M3" s="47"/>
      <c r="N3" s="47"/>
      <c r="O3" s="47"/>
    </row>
    <row r="4" spans="2:15" ht="24.6" customHeight="1" x14ac:dyDescent="0.3">
      <c r="B4" s="102" t="s">
        <v>19</v>
      </c>
      <c r="C4" s="101" t="s">
        <v>16</v>
      </c>
      <c r="D4" s="101" t="s">
        <v>44</v>
      </c>
      <c r="E4" s="111" t="s">
        <v>58</v>
      </c>
      <c r="F4" s="111"/>
      <c r="G4" s="111"/>
      <c r="H4" s="111"/>
      <c r="I4" s="111"/>
      <c r="J4" s="111"/>
      <c r="K4" s="111"/>
      <c r="L4" s="111"/>
      <c r="M4" s="111"/>
      <c r="N4" s="111"/>
      <c r="O4" s="111"/>
    </row>
    <row r="5" spans="2:15" s="51" customFormat="1" ht="24.6" customHeight="1" x14ac:dyDescent="0.3">
      <c r="B5" s="102"/>
      <c r="C5" s="101"/>
      <c r="D5" s="102"/>
      <c r="E5" s="102" t="s">
        <v>52</v>
      </c>
      <c r="F5" s="102" t="s">
        <v>12</v>
      </c>
      <c r="G5" s="102" t="s">
        <v>11</v>
      </c>
      <c r="H5" s="101" t="s">
        <v>45</v>
      </c>
      <c r="I5" s="99" t="s">
        <v>3</v>
      </c>
      <c r="J5" s="100"/>
      <c r="K5" s="50" t="s">
        <v>53</v>
      </c>
      <c r="L5" s="101" t="s">
        <v>40</v>
      </c>
      <c r="M5" s="102" t="s">
        <v>48</v>
      </c>
      <c r="N5" s="102"/>
      <c r="O5" s="102"/>
    </row>
    <row r="6" spans="2:15" s="51" customFormat="1" ht="24.6" customHeight="1" x14ac:dyDescent="0.3">
      <c r="B6" s="102"/>
      <c r="C6" s="101"/>
      <c r="D6" s="102"/>
      <c r="E6" s="102"/>
      <c r="F6" s="102"/>
      <c r="G6" s="102"/>
      <c r="H6" s="102"/>
      <c r="I6" s="85" t="s">
        <v>63</v>
      </c>
      <c r="J6" s="85" t="s">
        <v>64</v>
      </c>
      <c r="K6" s="52" t="s">
        <v>6</v>
      </c>
      <c r="L6" s="102"/>
      <c r="M6" s="85" t="s">
        <v>46</v>
      </c>
      <c r="N6" s="102" t="s">
        <v>49</v>
      </c>
      <c r="O6" s="102"/>
    </row>
    <row r="7" spans="2:15" ht="29.25" customHeight="1" x14ac:dyDescent="0.3">
      <c r="B7" s="103">
        <v>1</v>
      </c>
      <c r="C7" s="113" t="s">
        <v>42</v>
      </c>
      <c r="D7" s="115">
        <v>44927</v>
      </c>
      <c r="E7" s="87" t="s">
        <v>47</v>
      </c>
      <c r="F7" s="88" t="s">
        <v>41</v>
      </c>
      <c r="G7" s="89" t="s">
        <v>50</v>
      </c>
      <c r="H7" s="90">
        <v>40</v>
      </c>
      <c r="I7" s="91">
        <v>45294</v>
      </c>
      <c r="J7" s="91">
        <v>45504</v>
      </c>
      <c r="K7" s="53">
        <f t="shared" ref="K7:K16" si="0">(J7-I7)</f>
        <v>210</v>
      </c>
      <c r="L7" s="54" t="str">
        <f t="shared" ref="L7:L16" si="1">INT(K7/365)&amp;"년 "&amp;MONTH(MOD(K7,365))-1&amp;"개월 "&amp;DAY(MOD(K7,365))&amp;"일"</f>
        <v>0년 6개월 28일</v>
      </c>
      <c r="M7" s="55">
        <f t="shared" ref="M7:M16" si="2">H7/40</f>
        <v>1</v>
      </c>
      <c r="N7" s="56">
        <f>K7*M7</f>
        <v>210</v>
      </c>
      <c r="O7" s="57" t="str">
        <f>INT(N7/365)&amp;"년 "&amp;MONTH(MOD(N7,365))-1&amp;"개월 "&amp;DAY(MOD(N7,365))&amp;"일"</f>
        <v>0년 6개월 28일</v>
      </c>
    </row>
    <row r="8" spans="2:15" ht="29.25" customHeight="1" x14ac:dyDescent="0.3">
      <c r="B8" s="104"/>
      <c r="C8" s="114"/>
      <c r="D8" s="116"/>
      <c r="E8" s="87" t="s">
        <v>59</v>
      </c>
      <c r="F8" s="88" t="s">
        <v>41</v>
      </c>
      <c r="G8" s="89" t="s">
        <v>60</v>
      </c>
      <c r="H8" s="90">
        <v>35</v>
      </c>
      <c r="I8" s="92">
        <v>44927</v>
      </c>
      <c r="J8" s="92">
        <v>45291</v>
      </c>
      <c r="K8" s="53">
        <f t="shared" si="0"/>
        <v>364</v>
      </c>
      <c r="L8" s="54" t="str">
        <f t="shared" si="1"/>
        <v>0년 11개월 29일</v>
      </c>
      <c r="M8" s="55">
        <f t="shared" si="2"/>
        <v>0.875</v>
      </c>
      <c r="N8" s="56">
        <f>K8*M8</f>
        <v>318.5</v>
      </c>
      <c r="O8" s="57" t="str">
        <f>INT(N8/365)&amp;"년 "&amp;MONTH(MOD(N8,365))-1&amp;"개월 "&amp;DAY(MOD(N8,365))&amp;"일"</f>
        <v>0년 10개월 13일</v>
      </c>
    </row>
    <row r="9" spans="2:15" ht="29.25" customHeight="1" x14ac:dyDescent="0.3">
      <c r="B9" s="104"/>
      <c r="C9" s="114"/>
      <c r="D9" s="116"/>
      <c r="E9" s="87" t="s">
        <v>43</v>
      </c>
      <c r="F9" s="88" t="s">
        <v>41</v>
      </c>
      <c r="G9" s="89" t="s">
        <v>51</v>
      </c>
      <c r="H9" s="90">
        <v>30</v>
      </c>
      <c r="I9" s="92">
        <v>44682</v>
      </c>
      <c r="J9" s="92">
        <v>44926</v>
      </c>
      <c r="K9" s="53">
        <f t="shared" si="0"/>
        <v>244</v>
      </c>
      <c r="L9" s="54" t="str">
        <f t="shared" si="1"/>
        <v>0년 7개월 31일</v>
      </c>
      <c r="M9" s="55">
        <f t="shared" si="2"/>
        <v>0.75</v>
      </c>
      <c r="N9" s="56">
        <f>K9*M9</f>
        <v>183</v>
      </c>
      <c r="O9" s="57" t="str">
        <f>INT(N9/365)&amp;"년 "&amp;MONTH(MOD(N9,365))-1&amp;"개월 "&amp;DAY(MOD(N9,365))&amp;"일"</f>
        <v>0년 6개월 1일</v>
      </c>
    </row>
    <row r="10" spans="2:15" ht="29.25" customHeight="1" x14ac:dyDescent="0.3">
      <c r="B10" s="104"/>
      <c r="C10" s="114"/>
      <c r="D10" s="116"/>
      <c r="E10" s="87"/>
      <c r="F10" s="93"/>
      <c r="G10" s="89"/>
      <c r="H10" s="90"/>
      <c r="I10" s="92"/>
      <c r="J10" s="92"/>
      <c r="K10" s="53">
        <f t="shared" si="0"/>
        <v>0</v>
      </c>
      <c r="L10" s="54" t="str">
        <f t="shared" si="1"/>
        <v>0년 0개월 0일</v>
      </c>
      <c r="M10" s="55">
        <f t="shared" si="2"/>
        <v>0</v>
      </c>
      <c r="N10" s="56">
        <f t="shared" ref="N10:N15" si="3">K10*M10</f>
        <v>0</v>
      </c>
      <c r="O10" s="57" t="str">
        <f t="shared" ref="O10:O15" si="4">INT(N10/365)&amp;"년 "&amp;MONTH(MOD(N10,365))-1&amp;"개월 "&amp;DAY(MOD(N10,365))&amp;"일"</f>
        <v>0년 0개월 0일</v>
      </c>
    </row>
    <row r="11" spans="2:15" ht="29.25" customHeight="1" x14ac:dyDescent="0.3">
      <c r="B11" s="104"/>
      <c r="C11" s="114"/>
      <c r="D11" s="116"/>
      <c r="E11" s="87"/>
      <c r="F11" s="94"/>
      <c r="G11" s="89"/>
      <c r="H11" s="90"/>
      <c r="I11" s="92"/>
      <c r="J11" s="92"/>
      <c r="K11" s="53">
        <f t="shared" si="0"/>
        <v>0</v>
      </c>
      <c r="L11" s="54" t="str">
        <f t="shared" si="1"/>
        <v>0년 0개월 0일</v>
      </c>
      <c r="M11" s="55">
        <f t="shared" si="2"/>
        <v>0</v>
      </c>
      <c r="N11" s="56">
        <f t="shared" si="3"/>
        <v>0</v>
      </c>
      <c r="O11" s="57" t="str">
        <f t="shared" si="4"/>
        <v>0년 0개월 0일</v>
      </c>
    </row>
    <row r="12" spans="2:15" ht="29.25" customHeight="1" x14ac:dyDescent="0.3">
      <c r="B12" s="104"/>
      <c r="C12" s="114"/>
      <c r="D12" s="116"/>
      <c r="E12" s="138" t="s">
        <v>75</v>
      </c>
      <c r="F12" s="139"/>
      <c r="G12" s="140" t="s">
        <v>76</v>
      </c>
      <c r="H12" s="90"/>
      <c r="I12" s="92"/>
      <c r="J12" s="92"/>
      <c r="K12" s="53">
        <f t="shared" si="0"/>
        <v>0</v>
      </c>
      <c r="L12" s="54" t="str">
        <f t="shared" si="1"/>
        <v>0년 0개월 0일</v>
      </c>
      <c r="M12" s="55">
        <f t="shared" si="2"/>
        <v>0</v>
      </c>
      <c r="N12" s="56">
        <f t="shared" si="3"/>
        <v>0</v>
      </c>
      <c r="O12" s="57" t="str">
        <f t="shared" si="4"/>
        <v>0년 0개월 0일</v>
      </c>
    </row>
    <row r="13" spans="2:15" ht="29.25" customHeight="1" x14ac:dyDescent="0.3">
      <c r="B13" s="104"/>
      <c r="C13" s="114"/>
      <c r="D13" s="116"/>
      <c r="E13" s="87"/>
      <c r="F13" s="94"/>
      <c r="G13" s="89"/>
      <c r="H13" s="90"/>
      <c r="I13" s="92"/>
      <c r="J13" s="92"/>
      <c r="K13" s="53">
        <f t="shared" si="0"/>
        <v>0</v>
      </c>
      <c r="L13" s="54" t="str">
        <f t="shared" si="1"/>
        <v>0년 0개월 0일</v>
      </c>
      <c r="M13" s="55">
        <f t="shared" si="2"/>
        <v>0</v>
      </c>
      <c r="N13" s="56">
        <f t="shared" si="3"/>
        <v>0</v>
      </c>
      <c r="O13" s="57" t="str">
        <f t="shared" si="4"/>
        <v>0년 0개월 0일</v>
      </c>
    </row>
    <row r="14" spans="2:15" ht="29.25" customHeight="1" x14ac:dyDescent="0.3">
      <c r="B14" s="104"/>
      <c r="C14" s="114"/>
      <c r="D14" s="116"/>
      <c r="E14" s="87"/>
      <c r="F14" s="94"/>
      <c r="G14" s="89"/>
      <c r="H14" s="90"/>
      <c r="I14" s="92"/>
      <c r="J14" s="92"/>
      <c r="K14" s="53">
        <f t="shared" si="0"/>
        <v>0</v>
      </c>
      <c r="L14" s="54" t="str">
        <f t="shared" si="1"/>
        <v>0년 0개월 0일</v>
      </c>
      <c r="M14" s="55">
        <f t="shared" si="2"/>
        <v>0</v>
      </c>
      <c r="N14" s="56">
        <f t="shared" si="3"/>
        <v>0</v>
      </c>
      <c r="O14" s="57" t="str">
        <f t="shared" si="4"/>
        <v>0년 0개월 0일</v>
      </c>
    </row>
    <row r="15" spans="2:15" ht="29.25" customHeight="1" x14ac:dyDescent="0.3">
      <c r="B15" s="104"/>
      <c r="C15" s="114"/>
      <c r="D15" s="116"/>
      <c r="E15" s="87"/>
      <c r="F15" s="94"/>
      <c r="G15" s="89"/>
      <c r="H15" s="90"/>
      <c r="I15" s="92"/>
      <c r="J15" s="92"/>
      <c r="K15" s="53">
        <f t="shared" si="0"/>
        <v>0</v>
      </c>
      <c r="L15" s="54" t="str">
        <f t="shared" si="1"/>
        <v>0년 0개월 0일</v>
      </c>
      <c r="M15" s="55">
        <f t="shared" si="2"/>
        <v>0</v>
      </c>
      <c r="N15" s="56">
        <f t="shared" si="3"/>
        <v>0</v>
      </c>
      <c r="O15" s="57" t="str">
        <f t="shared" si="4"/>
        <v>0년 0개월 0일</v>
      </c>
    </row>
    <row r="16" spans="2:15" ht="29.25" customHeight="1" x14ac:dyDescent="0.3">
      <c r="B16" s="104"/>
      <c r="C16" s="114"/>
      <c r="D16" s="116"/>
      <c r="E16" s="87"/>
      <c r="F16" s="93"/>
      <c r="G16" s="89"/>
      <c r="H16" s="90"/>
      <c r="I16" s="92"/>
      <c r="J16" s="92"/>
      <c r="K16" s="53">
        <f t="shared" si="0"/>
        <v>0</v>
      </c>
      <c r="L16" s="54" t="str">
        <f t="shared" si="1"/>
        <v>0년 0개월 0일</v>
      </c>
      <c r="M16" s="55">
        <f t="shared" si="2"/>
        <v>0</v>
      </c>
      <c r="N16" s="56">
        <f>K16*M16</f>
        <v>0</v>
      </c>
      <c r="O16" s="57" t="str">
        <f>INT(N16/365)&amp;"년 "&amp;MONTH(MOD(N16,365))-1&amp;"개월 "&amp;DAY(MOD(N16,365))&amp;"일"</f>
        <v>0년 0개월 0일</v>
      </c>
    </row>
    <row r="17" spans="2:15" ht="29.25" customHeight="1" x14ac:dyDescent="0.3">
      <c r="B17" s="58"/>
      <c r="C17" s="84"/>
      <c r="D17" s="59"/>
      <c r="E17" s="60" t="s">
        <v>39</v>
      </c>
      <c r="F17" s="54"/>
      <c r="G17" s="54"/>
      <c r="H17" s="54"/>
      <c r="I17" s="61"/>
      <c r="J17" s="61"/>
      <c r="K17" s="62">
        <f>SUM(K7:K16)</f>
        <v>818</v>
      </c>
      <c r="L17" s="63" t="str">
        <f>INT(K17/365)&amp;"년 "&amp;MONTH(MOD(K17,365))-1&amp;"개월 "&amp;DAY(MOD(K17,365))&amp;"일"</f>
        <v>2년 2개월 28일</v>
      </c>
      <c r="M17" s="64"/>
      <c r="N17" s="70">
        <f>SUMIF(N7:N16,"&gt;=183")</f>
        <v>711.5</v>
      </c>
      <c r="O17" s="71" t="str">
        <f>INT(N17/365)&amp;"년 "&amp;MONTH(MOD(N17,365))-1&amp;"개월 "&amp;DAY(MOD(N17,365))&amp;"일"</f>
        <v>1년 11개월 11일</v>
      </c>
    </row>
    <row r="18" spans="2:15" ht="18" customHeight="1" x14ac:dyDescent="0.3">
      <c r="B18" s="95" t="s">
        <v>70</v>
      </c>
    </row>
    <row r="19" spans="2:15" ht="18" customHeight="1" x14ac:dyDescent="0.3">
      <c r="B19" s="96" t="s">
        <v>66</v>
      </c>
    </row>
    <row r="20" spans="2:15" ht="18" customHeight="1" x14ac:dyDescent="0.3">
      <c r="B20" s="96" t="s">
        <v>57</v>
      </c>
    </row>
    <row r="21" spans="2:15" ht="18" customHeight="1" x14ac:dyDescent="0.3">
      <c r="B21" s="67" t="s">
        <v>67</v>
      </c>
    </row>
    <row r="22" spans="2:15" ht="18" customHeight="1" x14ac:dyDescent="0.3">
      <c r="B22" s="67" t="s">
        <v>68</v>
      </c>
    </row>
    <row r="23" spans="2:15" ht="18" customHeight="1" x14ac:dyDescent="0.3">
      <c r="B23" s="96" t="s">
        <v>65</v>
      </c>
    </row>
    <row r="24" spans="2:15" ht="18" customHeight="1" x14ac:dyDescent="0.3">
      <c r="B24" s="96" t="s">
        <v>69</v>
      </c>
    </row>
    <row r="25" spans="2:15" ht="18" customHeight="1" x14ac:dyDescent="0.3">
      <c r="B25" s="141" t="s">
        <v>74</v>
      </c>
    </row>
    <row r="26" spans="2:15" ht="18" customHeight="1" x14ac:dyDescent="0.3">
      <c r="B26" s="96" t="s">
        <v>73</v>
      </c>
    </row>
    <row r="27" spans="2:15" ht="12" customHeight="1" x14ac:dyDescent="0.3">
      <c r="B27" s="96"/>
    </row>
    <row r="28" spans="2:15" s="80" customFormat="1" ht="24" customHeight="1" x14ac:dyDescent="0.3">
      <c r="B28" s="98" t="s">
        <v>55</v>
      </c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</row>
    <row r="29" spans="2:15" s="80" customFormat="1" ht="24" customHeight="1" x14ac:dyDescent="0.3">
      <c r="B29" s="83"/>
      <c r="C29" s="83"/>
      <c r="D29" s="83"/>
      <c r="E29" s="83"/>
      <c r="F29" s="83"/>
      <c r="G29" s="83"/>
      <c r="H29" s="86" t="s">
        <v>71</v>
      </c>
      <c r="I29" s="82"/>
      <c r="J29" s="83"/>
      <c r="K29" s="83"/>
      <c r="L29" s="83"/>
      <c r="M29" s="83"/>
      <c r="N29" s="83"/>
      <c r="O29" s="83"/>
    </row>
    <row r="30" spans="2:15" s="80" customFormat="1" ht="24" customHeight="1" x14ac:dyDescent="0.3">
      <c r="B30" s="97" t="s">
        <v>56</v>
      </c>
      <c r="C30" s="97"/>
      <c r="D30" s="97"/>
      <c r="E30" s="97"/>
      <c r="F30" s="97"/>
      <c r="G30" s="97"/>
      <c r="H30" s="97"/>
      <c r="I30" s="97"/>
      <c r="J30" s="97"/>
      <c r="K30" s="97"/>
      <c r="L30" s="97"/>
      <c r="M30" s="97"/>
      <c r="N30" s="97"/>
      <c r="O30" s="97"/>
    </row>
  </sheetData>
  <sheetProtection password="C643" sheet="1" objects="1" scenarios="1"/>
  <mergeCells count="18">
    <mergeCell ref="B28:O28"/>
    <mergeCell ref="B30:O30"/>
    <mergeCell ref="L5:L6"/>
    <mergeCell ref="M5:O5"/>
    <mergeCell ref="N6:O6"/>
    <mergeCell ref="B7:B16"/>
    <mergeCell ref="C7:C16"/>
    <mergeCell ref="D7:D16"/>
    <mergeCell ref="B2:O2"/>
    <mergeCell ref="B4:B6"/>
    <mergeCell ref="C4:C6"/>
    <mergeCell ref="D4:D6"/>
    <mergeCell ref="E4:O4"/>
    <mergeCell ref="E5:E6"/>
    <mergeCell ref="F5:F6"/>
    <mergeCell ref="G5:G6"/>
    <mergeCell ref="H5:H6"/>
    <mergeCell ref="I5:J5"/>
  </mergeCells>
  <phoneticPr fontId="1" type="noConversion"/>
  <dataValidations disablePrompts="1" count="1">
    <dataValidation type="custom" allowBlank="1" showInputMessage="1" showErrorMessage="1" sqref="H7:H16">
      <formula1>AND(ISNUMBER($H7), H7&gt;=30)</formula1>
    </dataValidation>
  </dataValidations>
  <printOptions horizontalCentered="1"/>
  <pageMargins left="0.31496062992125984" right="0.31496062992125984" top="0.98425196850393704" bottom="0.19685039370078741" header="0.11811023622047245" footer="0"/>
  <pageSetup paperSize="9" scale="71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U8"/>
  <sheetViews>
    <sheetView showGridLines="0" zoomScale="85" zoomScaleNormal="85" workbookViewId="0">
      <pane xSplit="13" ySplit="5" topLeftCell="N6" activePane="bottomRight" state="frozen"/>
      <selection pane="topRight" activeCell="J1" sqref="J1"/>
      <selection pane="bottomLeft" activeCell="A4" sqref="A4"/>
      <selection pane="bottomRight" activeCell="K12" sqref="K12"/>
    </sheetView>
  </sheetViews>
  <sheetFormatPr defaultRowHeight="24" customHeight="1" outlineLevelCol="1" x14ac:dyDescent="0.3"/>
  <cols>
    <col min="1" max="1" width="1.625" customWidth="1"/>
    <col min="2" max="2" width="4.75" bestFit="1" customWidth="1"/>
    <col min="3" max="3" width="7.125" customWidth="1"/>
    <col min="4" max="4" width="13.25" customWidth="1"/>
    <col min="5" max="5" width="16.5" customWidth="1"/>
    <col min="6" max="6" width="14" hidden="1" customWidth="1" outlineLevel="1"/>
    <col min="7" max="7" width="12.75" hidden="1" customWidth="1" outlineLevel="1" collapsed="1"/>
    <col min="8" max="8" width="11" customWidth="1" collapsed="1"/>
    <col min="9" max="10" width="11.25" customWidth="1"/>
    <col min="11" max="11" width="12.625" bestFit="1" customWidth="1"/>
    <col min="12" max="12" width="10.75" customWidth="1"/>
    <col min="13" max="13" width="12.25" customWidth="1"/>
    <col min="14" max="14" width="6.375" bestFit="1" customWidth="1"/>
    <col min="15" max="15" width="8.375" customWidth="1"/>
    <col min="16" max="16" width="11.75" customWidth="1"/>
    <col min="17" max="17" width="11.25" customWidth="1" outlineLevel="1"/>
    <col min="18" max="18" width="14.125" customWidth="1" outlineLevel="1"/>
    <col min="19" max="19" width="11.375" customWidth="1" outlineLevel="1"/>
    <col min="20" max="20" width="12.5" customWidth="1" outlineLevel="1"/>
    <col min="21" max="21" width="16.25" customWidth="1"/>
    <col min="22" max="24" width="9" customWidth="1"/>
  </cols>
  <sheetData>
    <row r="1" spans="2:21" ht="11.25" customHeight="1" x14ac:dyDescent="0.3"/>
    <row r="2" spans="2:21" ht="40.5" customHeight="1" x14ac:dyDescent="0.3">
      <c r="B2" s="117" t="s">
        <v>21</v>
      </c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2:21" ht="21.75" customHeight="1" thickBot="1" x14ac:dyDescent="0.35">
      <c r="B3" s="2"/>
      <c r="C3" s="4" t="s">
        <v>20</v>
      </c>
      <c r="D3" s="3"/>
      <c r="E3" s="3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9" t="s">
        <v>25</v>
      </c>
    </row>
    <row r="4" spans="2:21" s="1" customFormat="1" ht="37.15" customHeight="1" thickTop="1" x14ac:dyDescent="0.3">
      <c r="B4" s="118" t="s">
        <v>19</v>
      </c>
      <c r="C4" s="120" t="s">
        <v>16</v>
      </c>
      <c r="D4" s="118" t="s">
        <v>0</v>
      </c>
      <c r="E4" s="118" t="s">
        <v>1</v>
      </c>
      <c r="F4" s="118" t="s">
        <v>12</v>
      </c>
      <c r="G4" s="118" t="s">
        <v>11</v>
      </c>
      <c r="H4" s="118" t="s">
        <v>2</v>
      </c>
      <c r="I4" s="118" t="s">
        <v>3</v>
      </c>
      <c r="J4" s="118"/>
      <c r="K4" s="120" t="s">
        <v>18</v>
      </c>
      <c r="L4" s="120"/>
      <c r="M4" s="120" t="s">
        <v>17</v>
      </c>
      <c r="N4" s="118" t="s">
        <v>10</v>
      </c>
      <c r="O4" s="118"/>
      <c r="P4" s="121"/>
      <c r="Q4" s="122" t="s">
        <v>13</v>
      </c>
      <c r="R4" s="123"/>
      <c r="S4" s="136" t="s">
        <v>14</v>
      </c>
      <c r="T4" s="120" t="s">
        <v>15</v>
      </c>
      <c r="U4" s="118" t="s">
        <v>4</v>
      </c>
    </row>
    <row r="5" spans="2:21" s="1" customFormat="1" ht="37.15" customHeight="1" x14ac:dyDescent="0.3">
      <c r="B5" s="119"/>
      <c r="C5" s="119"/>
      <c r="D5" s="119"/>
      <c r="E5" s="119"/>
      <c r="F5" s="119"/>
      <c r="G5" s="119"/>
      <c r="H5" s="119"/>
      <c r="I5" s="119"/>
      <c r="J5" s="119"/>
      <c r="K5" s="5" t="s">
        <v>5</v>
      </c>
      <c r="L5" s="5" t="s">
        <v>6</v>
      </c>
      <c r="M5" s="119"/>
      <c r="N5" s="6" t="s">
        <v>7</v>
      </c>
      <c r="O5" s="119" t="s">
        <v>8</v>
      </c>
      <c r="P5" s="124"/>
      <c r="Q5" s="125" t="s">
        <v>9</v>
      </c>
      <c r="R5" s="126"/>
      <c r="S5" s="137"/>
      <c r="T5" s="135"/>
      <c r="U5" s="119"/>
    </row>
    <row r="6" spans="2:21" s="1" customFormat="1" ht="37.9" customHeight="1" x14ac:dyDescent="0.3">
      <c r="B6" s="127">
        <v>1</v>
      </c>
      <c r="C6" s="129" t="s">
        <v>31</v>
      </c>
      <c r="D6" s="131" t="s">
        <v>30</v>
      </c>
      <c r="E6" s="21" t="s">
        <v>22</v>
      </c>
      <c r="F6" s="7" t="s">
        <v>23</v>
      </c>
      <c r="G6" s="7" t="s">
        <v>24</v>
      </c>
      <c r="H6" s="133">
        <v>44676</v>
      </c>
      <c r="I6" s="22">
        <v>43097</v>
      </c>
      <c r="J6" s="22">
        <v>44672</v>
      </c>
      <c r="K6" s="7" t="str">
        <f>DATEDIF(I6,J6,"Y")&amp;"년"&amp;DATEDIF(I6,J6,"YM")&amp;"개월"&amp;DATEDIF(I6,J6,"MD")&amp;"일"</f>
        <v>4년3개월24일</v>
      </c>
      <c r="L6" s="8">
        <f>(J6-I6)+1</f>
        <v>1576</v>
      </c>
      <c r="M6" s="7" t="str">
        <f>INT(L6/365)&amp;"년 "&amp;MONTH(MOD(L6,365))-1&amp;"월 "&amp;DAY(MOD(L6,365))&amp;"일"</f>
        <v>4년 3월 25일</v>
      </c>
      <c r="N6" s="27">
        <v>0.8</v>
      </c>
      <c r="O6" s="28">
        <f>L6*N6</f>
        <v>1260.8000000000002</v>
      </c>
      <c r="P6" s="32" t="str">
        <f t="shared" ref="P6:P8" si="0">INT(O6/365)&amp;"년 "&amp;MONTH(MOD(O6,365))-1&amp;"월 "&amp;DAY(MOD(O6,365))&amp;"일"</f>
        <v>3년 5월 13일</v>
      </c>
      <c r="Q6" s="33">
        <f>SUM(O6:O6)</f>
        <v>1260.8000000000002</v>
      </c>
      <c r="R6" s="34" t="str">
        <f>INT(Q6/365)&amp;"년 "&amp;MONTH(MOD(Q6,365))-1&amp;"월 "&amp;DAY(MOD(Q6,365))&amp;"일"</f>
        <v>3년 5월 13일</v>
      </c>
      <c r="S6" s="35" t="s">
        <v>26</v>
      </c>
      <c r="T6" s="31" t="s">
        <v>27</v>
      </c>
      <c r="U6" s="20" t="s">
        <v>26</v>
      </c>
    </row>
    <row r="7" spans="2:21" ht="37.9" customHeight="1" x14ac:dyDescent="0.3">
      <c r="B7" s="128"/>
      <c r="C7" s="130"/>
      <c r="D7" s="132"/>
      <c r="E7" s="36" t="s">
        <v>28</v>
      </c>
      <c r="F7" s="36" t="s">
        <v>32</v>
      </c>
      <c r="G7" s="36" t="s">
        <v>33</v>
      </c>
      <c r="H7" s="134"/>
      <c r="I7" s="37">
        <v>38776</v>
      </c>
      <c r="J7" s="37">
        <v>39502</v>
      </c>
      <c r="K7" s="36" t="str">
        <f t="shared" ref="K7" si="1">DATEDIF(I7,J7,"Y")&amp;"년"&amp;DATEDIF(I7,J7,"YM")&amp;"개월"&amp;DATEDIF(I7,J7,"MD")&amp;"일"</f>
        <v>1년11개월27일</v>
      </c>
      <c r="L7" s="38">
        <f>(J7-I7)</f>
        <v>726</v>
      </c>
      <c r="M7" s="36" t="str">
        <f>INT(L7/365)&amp;"년 "&amp;MONTH(MOD(L7,365))-1&amp;"월 "&amp;DAY(MOD(L7,365))&amp;"일"</f>
        <v>1년 11월 26일</v>
      </c>
      <c r="N7" s="39">
        <v>1</v>
      </c>
      <c r="O7" s="40">
        <f>L7*N7</f>
        <v>726</v>
      </c>
      <c r="P7" s="41" t="str">
        <f t="shared" si="0"/>
        <v>1년 11월 26일</v>
      </c>
      <c r="Q7" s="42">
        <f>O7</f>
        <v>726</v>
      </c>
      <c r="R7" s="43" t="str">
        <f>P7</f>
        <v>1년 11월 26일</v>
      </c>
      <c r="S7" s="44" t="s">
        <v>35</v>
      </c>
      <c r="T7" s="36" t="s">
        <v>26</v>
      </c>
      <c r="U7" s="36" t="s">
        <v>26</v>
      </c>
    </row>
    <row r="8" spans="2:21" ht="34.9" customHeight="1" x14ac:dyDescent="0.3">
      <c r="B8" s="9"/>
      <c r="C8" s="10"/>
      <c r="D8" s="11"/>
      <c r="E8" s="12"/>
      <c r="F8" s="13"/>
      <c r="G8" s="13"/>
      <c r="H8" s="14"/>
      <c r="I8" s="15"/>
      <c r="J8" s="15"/>
      <c r="K8" s="13"/>
      <c r="L8" s="16"/>
      <c r="M8" s="17" t="s">
        <v>29</v>
      </c>
      <c r="N8" s="18"/>
      <c r="O8" s="19">
        <f>O6+O7</f>
        <v>1986.8000000000002</v>
      </c>
      <c r="P8" s="23" t="str">
        <f t="shared" si="0"/>
        <v>5년 5월 9일</v>
      </c>
      <c r="Q8" s="24">
        <f>Q6+Q7</f>
        <v>1986.8000000000002</v>
      </c>
      <c r="R8" s="25" t="s">
        <v>38</v>
      </c>
      <c r="S8" s="26" t="s">
        <v>34</v>
      </c>
      <c r="T8" s="45" t="s">
        <v>36</v>
      </c>
      <c r="U8" s="30" t="s">
        <v>37</v>
      </c>
    </row>
  </sheetData>
  <mergeCells count="22">
    <mergeCell ref="B6:B7"/>
    <mergeCell ref="C6:C7"/>
    <mergeCell ref="D6:D7"/>
    <mergeCell ref="H6:H7"/>
    <mergeCell ref="T4:T5"/>
    <mergeCell ref="S4:S5"/>
    <mergeCell ref="B2:U2"/>
    <mergeCell ref="B4:B5"/>
    <mergeCell ref="C4:C5"/>
    <mergeCell ref="D4:D5"/>
    <mergeCell ref="E4:E5"/>
    <mergeCell ref="F4:F5"/>
    <mergeCell ref="M4:M5"/>
    <mergeCell ref="N4:P4"/>
    <mergeCell ref="Q4:R4"/>
    <mergeCell ref="U4:U5"/>
    <mergeCell ref="O5:P5"/>
    <mergeCell ref="Q5:R5"/>
    <mergeCell ref="K4:L4"/>
    <mergeCell ref="G4:G5"/>
    <mergeCell ref="H4:H5"/>
    <mergeCell ref="I4:J5"/>
  </mergeCells>
  <phoneticPr fontId="1" type="noConversion"/>
  <printOptions horizontalCentered="1"/>
  <pageMargins left="0.51181102362204722" right="0.31496062992125984" top="1.5748031496062993" bottom="0.19685039370078741" header="0.31496062992125984" footer="0.31496062992125984"/>
  <pageSetup paperSize="8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3</vt:i4>
      </vt:variant>
    </vt:vector>
  </HeadingPairs>
  <TitlesOfParts>
    <vt:vector size="6" baseType="lpstr">
      <vt:lpstr>작성_도서관 근무 경력</vt:lpstr>
      <vt:lpstr>(예시) 근무경력 작성</vt:lpstr>
      <vt:lpstr>근무 경력 산출  </vt:lpstr>
      <vt:lpstr>'(예시) 근무경력 작성'!Print_Area</vt:lpstr>
      <vt:lpstr>'근무 경력 산출  '!Print_Area</vt:lpstr>
      <vt:lpstr>'작성_도서관 근무 경력'!Print_Area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tiaraclub@nowonlib.kr</cp:lastModifiedBy>
  <cp:lastPrinted>2025-01-17T08:08:20Z</cp:lastPrinted>
  <dcterms:created xsi:type="dcterms:W3CDTF">2019-03-26T09:42:28Z</dcterms:created>
  <dcterms:modified xsi:type="dcterms:W3CDTF">2025-01-17T08:10:31Z</dcterms:modified>
</cp:coreProperties>
</file>